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390" firstSheet="1" activeTab="3"/>
  </bookViews>
  <sheets>
    <sheet name="投资集团" sheetId="1" r:id="rId1"/>
    <sheet name="交发集团 " sheetId="12" r:id="rId2"/>
    <sheet name="城发集团 " sheetId="13" r:id="rId3"/>
    <sheet name="水发集团 " sheetId="14" r:id="rId4"/>
    <sheet name="人才集团" sheetId="6" r:id="rId5"/>
    <sheet name="汇金集团" sheetId="7" r:id="rId6"/>
    <sheet name="鸿盾保安集团" sheetId="9" r:id="rId7"/>
    <sheet name="龙腾公司" sheetId="11" r:id="rId8"/>
    <sheet name="九州高岭土" sheetId="10" r:id="rId9"/>
  </sheets>
  <externalReferences>
    <externalReference r:id="rId10"/>
    <externalReference r:id="rId11"/>
  </externalReferences>
  <definedNames>
    <definedName name="_xlnm.Print_Area" localSheetId="8">九州高岭土!$A$1:$I$13</definedName>
    <definedName name="_xlnm.Print_Area" localSheetId="7">龙腾公司!$A$1:$J$14</definedName>
    <definedName name="_xlnm.Print_Area" localSheetId="6">鸿盾保安集团!$A$1:$J$17</definedName>
    <definedName name="_xlnm.Print_Area" localSheetId="4">人才集团!$A$1:$I$21</definedName>
    <definedName name="_xlnm.Print_Titles" localSheetId="5">汇金集团!$1:$7</definedName>
    <definedName name="_xlnm.Print_Area" localSheetId="0">投资集团!$A$1:$J$27</definedName>
    <definedName name="_xlnm.Print_Area" localSheetId="1">'交发集团 '!$A$1:$J$26</definedName>
    <definedName name="_xlnm.Print_Titles" localSheetId="1">'交发集团 '!$1:$7</definedName>
    <definedName name="_xlnm.Print_Area" localSheetId="2">'城发集团 '!$A$1:$K$18</definedName>
    <definedName name="_xlnm.Print_Area" localSheetId="3">'水发集团 '!$A$1:$J$23</definedName>
  </definedName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F2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车补0.84万元，安全奖0.12万元</t>
        </r>
      </text>
    </comment>
  </commentList>
</comments>
</file>

<file path=xl/sharedStrings.xml><?xml version="1.0" encoding="utf-8"?>
<sst xmlns="http://schemas.openxmlformats.org/spreadsheetml/2006/main" count="525" uniqueCount="258">
  <si>
    <t>龙岩市国资委所监管企业负责人2019年度薪酬信息披露表</t>
  </si>
  <si>
    <t>企业名称：龙岩投资发展集团有限公司</t>
  </si>
  <si>
    <t>金额单位：万元</t>
  </si>
  <si>
    <t>姓名</t>
  </si>
  <si>
    <t>职务</t>
  </si>
  <si>
    <t>任职起止时间</t>
  </si>
  <si>
    <t>2019年度从本公司获得的税前报酬情况
（单位：万元）</t>
  </si>
  <si>
    <t>是否在股东单位或其他关联方领取 薪酬（是/否）</t>
  </si>
  <si>
    <t>在关联方领取的税前薪酬总额（万元）</t>
  </si>
  <si>
    <t>应付薪酬
（1）</t>
  </si>
  <si>
    <t>社会保险、企业年金、补充医疗保险及住房公积金的单位缴存部分（2）</t>
  </si>
  <si>
    <t>其他货币性收入（3）</t>
  </si>
  <si>
    <t>合计
（4）=（1）+（2）+（3）</t>
  </si>
  <si>
    <t>公车
补贴</t>
  </si>
  <si>
    <t>纪检监察补贴</t>
  </si>
  <si>
    <t>温能全</t>
  </si>
  <si>
    <t>党委副书记</t>
  </si>
  <si>
    <t>2019.01-2020.06</t>
  </si>
  <si>
    <t>否</t>
  </si>
  <si>
    <t>副董事长</t>
  </si>
  <si>
    <t>2019.02-2020.06</t>
  </si>
  <si>
    <t>总经理</t>
  </si>
  <si>
    <t>2019.02至今</t>
  </si>
  <si>
    <t>党委书记
董事长</t>
  </si>
  <si>
    <t>2020.06至今</t>
  </si>
  <si>
    <t>邓以昌</t>
  </si>
  <si>
    <t>2019.01-2020.11</t>
  </si>
  <si>
    <t>2019.02-2020.11</t>
  </si>
  <si>
    <t>俞开铝</t>
  </si>
  <si>
    <t>党委副书记
董事</t>
  </si>
  <si>
    <t>2019.01至今</t>
  </si>
  <si>
    <t>张宗伟</t>
  </si>
  <si>
    <t>党委委员
纪委书记</t>
  </si>
  <si>
    <t>张益民</t>
  </si>
  <si>
    <t>党委委员
董事
常务副总经理</t>
  </si>
  <si>
    <t>张弘</t>
  </si>
  <si>
    <t>党委委员
董事
副总经理</t>
  </si>
  <si>
    <t>涂相招</t>
  </si>
  <si>
    <t>徐晖</t>
  </si>
  <si>
    <t>副总经理</t>
  </si>
  <si>
    <t>2019.03至今</t>
  </si>
  <si>
    <t>池德新</t>
  </si>
  <si>
    <t>总会计师</t>
  </si>
  <si>
    <t>2019.04至今</t>
  </si>
  <si>
    <t>杨建明</t>
  </si>
  <si>
    <t>原工发集团董事长
党委书记</t>
  </si>
  <si>
    <t>2010.09-2019.01</t>
  </si>
  <si>
    <t>陈伟华</t>
  </si>
  <si>
    <t>原工发集团
党委副书记</t>
  </si>
  <si>
    <t>2013.12-2019.01</t>
  </si>
  <si>
    <t>吴静敏</t>
  </si>
  <si>
    <t>原工发集团副总经理
党委委员</t>
  </si>
  <si>
    <t>2009.11-2019.04</t>
  </si>
  <si>
    <t>谢文胜</t>
  </si>
  <si>
    <t>原工发集团
总会计师</t>
  </si>
  <si>
    <t>2010.12-2019.03</t>
  </si>
  <si>
    <t>备注：上表披露薪酬为我公司董事、监事、高级管理人员2019年度全部应发税前薪酬。其中，第（1）项由市国资委核定。</t>
  </si>
  <si>
    <t>企业名称：龙岩交通发展集团有限公司</t>
  </si>
  <si>
    <t>社会保险、企业年金、补充医疗保险及住房公积金的单位缴存部分
（2）</t>
  </si>
  <si>
    <t>纪检
监察
补贴</t>
  </si>
  <si>
    <t>任期激励</t>
  </si>
  <si>
    <t>陈道龙</t>
  </si>
  <si>
    <t>党委委员
副书记</t>
  </si>
  <si>
    <t>董事
副董事长
总经理
法定代表人</t>
  </si>
  <si>
    <t>王宏亚</t>
  </si>
  <si>
    <t>2016.08至今</t>
  </si>
  <si>
    <t>邱  文</t>
  </si>
  <si>
    <t>党委委员
常务副总经理</t>
  </si>
  <si>
    <t>卢立煌</t>
  </si>
  <si>
    <t>党委委员</t>
  </si>
  <si>
    <t>罗庆河</t>
  </si>
  <si>
    <t>党委委员
副总经理</t>
  </si>
  <si>
    <t>阙庆珍</t>
  </si>
  <si>
    <t>党委委员
总工程师</t>
  </si>
  <si>
    <t>吴南昌</t>
  </si>
  <si>
    <t>白金先</t>
  </si>
  <si>
    <t>2011.08-2019.04</t>
  </si>
  <si>
    <t>2010.04-2020.02</t>
  </si>
  <si>
    <t>廖旭</t>
  </si>
  <si>
    <t>原党委书记</t>
  </si>
  <si>
    <t>2015.07-2019.01</t>
  </si>
  <si>
    <t>原董事长</t>
  </si>
  <si>
    <t>2015.07-2019.02</t>
  </si>
  <si>
    <t>吕荣裕</t>
  </si>
  <si>
    <t>原党委委员</t>
  </si>
  <si>
    <t>2011.08-2019.01</t>
  </si>
  <si>
    <t>原总经理</t>
  </si>
  <si>
    <t>2015.08-2019.02</t>
  </si>
  <si>
    <t>原党委副书记</t>
  </si>
  <si>
    <t>陈  烽</t>
  </si>
  <si>
    <t>原副总经理</t>
  </si>
  <si>
    <t>2010.04-2019.04</t>
  </si>
  <si>
    <t>单位：龙岩城市发展集团有限公司                                        金额单位：万元</t>
  </si>
  <si>
    <t>2019年度从本公司获得的税前报酬情况（单位：万元）</t>
  </si>
  <si>
    <t>是否在股东单位或其他关联方领取 薪酬
(是/否)</t>
  </si>
  <si>
    <t>在关联方领取的税前薪酬总额(万元）</t>
  </si>
  <si>
    <t>应付
薪酬
(1)</t>
  </si>
  <si>
    <t>社会保险、企业年金、补充医疗保险及住房公积金的单位缴存部分(2)</t>
  </si>
  <si>
    <t>合计
(4)=(1)+(2)+(3)</t>
  </si>
  <si>
    <t>张小斌</t>
  </si>
  <si>
    <t>原党委书记
董事长</t>
  </si>
  <si>
    <t>修人坤</t>
  </si>
  <si>
    <t>党委副书记
副董事长
总经理</t>
  </si>
  <si>
    <t>陈明</t>
  </si>
  <si>
    <t>邱建银</t>
  </si>
  <si>
    <t>陈向农</t>
  </si>
  <si>
    <t>党委委员
常务副总</t>
  </si>
  <si>
    <t>邱扬发</t>
  </si>
  <si>
    <t>2017.05至今</t>
  </si>
  <si>
    <t>林庆洪</t>
  </si>
  <si>
    <t>张焕祥</t>
  </si>
  <si>
    <t>2010.03-2020.04</t>
  </si>
  <si>
    <t>张永</t>
  </si>
  <si>
    <t>总工程师</t>
  </si>
  <si>
    <t>原党委委员
常务副总</t>
  </si>
  <si>
    <t>杨健中</t>
  </si>
  <si>
    <t>2010.03-2019.04</t>
  </si>
  <si>
    <t xml:space="preserve">备注：上表披露薪酬为我公司董事、监事、高级管理人员2019年度全部应发税前薪酬。其中，第（1）
项由市国资委核定。  </t>
  </si>
  <si>
    <t>企业名称：龙岩水务发展集团有限公司                                                   金额单位：万元</t>
  </si>
  <si>
    <t xml:space="preserve">公车
补贴
</t>
  </si>
  <si>
    <t xml:space="preserve">纪检
监察
补贴
</t>
  </si>
  <si>
    <t>郭龙龙</t>
  </si>
  <si>
    <t>2016.09-2019.01</t>
  </si>
  <si>
    <t>2015.12-2019.01</t>
  </si>
  <si>
    <t>傅纪文</t>
  </si>
  <si>
    <t>原党委委员
原副董事长
原总经理　</t>
  </si>
  <si>
    <t>2017.05-2019.01</t>
  </si>
  <si>
    <t>原党委委员
原纪委书记</t>
  </si>
  <si>
    <t>原常务副总经理</t>
  </si>
  <si>
    <t>2016.10-2019.01</t>
  </si>
  <si>
    <t>饶文碧</t>
  </si>
  <si>
    <t>原董事</t>
  </si>
  <si>
    <t>2016.03-2019.04</t>
  </si>
  <si>
    <t>原工会
联合会主席</t>
  </si>
  <si>
    <t>2017.08-2019.04</t>
  </si>
  <si>
    <t>原总工程师</t>
  </si>
  <si>
    <t>谢红莲</t>
  </si>
  <si>
    <t>原总会计师</t>
  </si>
  <si>
    <t>2017.06-2019.12</t>
  </si>
  <si>
    <t>企业名称：龙岩人才发展集团有限公司</t>
  </si>
  <si>
    <t>是否在股东单位或其他关联方领取 薪酬
（是/否）</t>
  </si>
  <si>
    <t>2016.12-2019.02</t>
  </si>
  <si>
    <t>廖喜忠</t>
  </si>
  <si>
    <t>2016.12-2019.03</t>
  </si>
  <si>
    <t>徐  晖</t>
  </si>
  <si>
    <t>2017.07-2019.02</t>
  </si>
  <si>
    <t>企业名称：龙岩文旅汇金发展集团有限公司</t>
  </si>
  <si>
    <t>应付薪酬（1）</t>
  </si>
  <si>
    <t>合计（4）=（1）+（2）+（3）</t>
  </si>
  <si>
    <t>纪检监察
补贴</t>
  </si>
  <si>
    <t>文旅汇金党委委员
党委副书记</t>
  </si>
  <si>
    <t>2019.01.2至今</t>
  </si>
  <si>
    <t>文旅汇金副董事长
总经理</t>
  </si>
  <si>
    <t>2019.02.12至今</t>
  </si>
  <si>
    <t>兼任汇金集团董事长
总经理</t>
  </si>
  <si>
    <t>2019.10.25至今</t>
  </si>
  <si>
    <t>王兰胜</t>
  </si>
  <si>
    <t>2019.01.27至今</t>
  </si>
  <si>
    <t>文旅汇金常务副总</t>
  </si>
  <si>
    <t>2019.02.13至今</t>
  </si>
  <si>
    <t>兼任闽西金控集团有限公司支部书记</t>
  </si>
  <si>
    <t>2019.10.17至今</t>
  </si>
  <si>
    <t>兼任汇金集团副董事长
常务副总经理
闽西金控集团董事长</t>
  </si>
  <si>
    <t>黄金火</t>
  </si>
  <si>
    <t>文旅汇金党委委员
副书记</t>
  </si>
  <si>
    <t>兼任汇金集团董事</t>
  </si>
  <si>
    <t>胡炜芝</t>
  </si>
  <si>
    <t>党委委员
纪委委员
纪委书记</t>
  </si>
  <si>
    <t>曹金荣</t>
  </si>
  <si>
    <t>文旅汇金党委委员</t>
  </si>
  <si>
    <t>2019.02.27至今</t>
  </si>
  <si>
    <t xml:space="preserve">
文旅汇金副总经理</t>
  </si>
  <si>
    <t>兼任汇金集团董事
副总经理</t>
  </si>
  <si>
    <t>徐宁</t>
  </si>
  <si>
    <t>文旅汇金党委委员
副总经理</t>
  </si>
  <si>
    <t>2019.12.09至今</t>
  </si>
  <si>
    <t>兼任龙岩市闽西宾馆有限责任公司执行董事
法定代表人</t>
  </si>
  <si>
    <t>2020.05.22至今</t>
  </si>
  <si>
    <t>张汉文</t>
  </si>
  <si>
    <t>文旅汇金总会计师</t>
  </si>
  <si>
    <t>2019.04.28至今</t>
  </si>
  <si>
    <t>原汇金总会计师</t>
  </si>
  <si>
    <t>2019.11.01至今</t>
  </si>
  <si>
    <t>吴裕才</t>
  </si>
  <si>
    <t>原汇金集团党委委员
纪委书记</t>
  </si>
  <si>
    <t>2017.07.04-2019.07.19</t>
  </si>
  <si>
    <t>徐新雄</t>
  </si>
  <si>
    <t>原汇金集团党委副书记副董事长</t>
  </si>
  <si>
    <t>2016.09.28-2019.07.19</t>
  </si>
  <si>
    <t>原汇金集团总经理</t>
  </si>
  <si>
    <t>2014.07.25-2019.07.19</t>
  </si>
  <si>
    <t>赖爱英</t>
  </si>
  <si>
    <t>原汇金集团党委副书记</t>
  </si>
  <si>
    <t>2017.06.29-2019.07.19</t>
  </si>
  <si>
    <t>原汇金集团 
联合工会主席</t>
  </si>
  <si>
    <t>2017.09.06-2019.07.19</t>
  </si>
  <si>
    <t>袁俊</t>
  </si>
  <si>
    <t>原汇金集团董事</t>
  </si>
  <si>
    <t>2014.06.19-2019.07.19</t>
  </si>
  <si>
    <t>原汇金集团
常务副总经理</t>
  </si>
  <si>
    <t>2015.08.10-2019.07.19</t>
  </si>
  <si>
    <t>邱昭联</t>
  </si>
  <si>
    <t>原汇金集团党委委员
董事
副总经理</t>
  </si>
  <si>
    <t>2016.04.01-2019.07.19</t>
  </si>
  <si>
    <t>原汇金集团党委委员</t>
  </si>
  <si>
    <t>2017.07.21-2019.07.19</t>
  </si>
  <si>
    <t>华林峰</t>
  </si>
  <si>
    <t>原汇金集团党委委员
副总经理</t>
  </si>
  <si>
    <t>吴永荣</t>
  </si>
  <si>
    <t>原文旅集团党委委员
党委书记</t>
  </si>
  <si>
    <t>2016.08.10-2019.01.27</t>
  </si>
  <si>
    <t xml:space="preserve">原文旅集团董事长 </t>
  </si>
  <si>
    <t>2016.04-2019.01.27</t>
  </si>
  <si>
    <t>罗炳崇</t>
  </si>
  <si>
    <t>原文旅集团党委委员
副董事长
总经理</t>
  </si>
  <si>
    <t>原文旅集团党委委员
副总经理</t>
  </si>
  <si>
    <t>原文旅集团总会计师</t>
  </si>
  <si>
    <t>2017.06.20-2019.01.27</t>
  </si>
  <si>
    <t>企业名称：龙岩市鸿盾保安服务集团有限公司</t>
  </si>
  <si>
    <t>林丰生</t>
  </si>
  <si>
    <t>党委书记
总经理</t>
  </si>
  <si>
    <t>2015.12.11-2018.01</t>
  </si>
  <si>
    <t>董事长</t>
  </si>
  <si>
    <t>2018.02至今</t>
  </si>
  <si>
    <t>陈雁</t>
  </si>
  <si>
    <t>党委委员
副董事长</t>
  </si>
  <si>
    <t>2013.11.11至今</t>
  </si>
  <si>
    <t>2018.08.17至今</t>
  </si>
  <si>
    <t>吴强文</t>
  </si>
  <si>
    <t>党委专职
副书记</t>
  </si>
  <si>
    <t>2013.09.30至今</t>
  </si>
  <si>
    <t>李万忠</t>
  </si>
  <si>
    <t>2019.03.29至今</t>
  </si>
  <si>
    <t>姜清海</t>
  </si>
  <si>
    <t>2017.12.26至今</t>
  </si>
  <si>
    <t>石芸</t>
  </si>
  <si>
    <t>党委委员
总会计师
工会主席</t>
  </si>
  <si>
    <t>企业名称：龙岩市龙腾国有资产经营发展有限公司</t>
  </si>
  <si>
    <t>是否在股东单位或其他关联方领取薪酬（是/否）</t>
  </si>
  <si>
    <t>2017.04.17至今</t>
  </si>
  <si>
    <t>2017.12.20至今</t>
  </si>
  <si>
    <t>谢钫洺</t>
  </si>
  <si>
    <t>袁丽琴</t>
  </si>
  <si>
    <t>2016.09.02至今</t>
  </si>
  <si>
    <t>傅丽卿</t>
  </si>
  <si>
    <t>企业名称：福建九州龙岩高岭土公司</t>
  </si>
  <si>
    <t xml:space="preserve">   金额单位：万元</t>
  </si>
  <si>
    <t>黄潭芳</t>
  </si>
  <si>
    <t>支部书记
总经理</t>
  </si>
  <si>
    <t>2015.01至今</t>
  </si>
  <si>
    <t>简广华</t>
  </si>
  <si>
    <t>支部副书记</t>
  </si>
  <si>
    <t>2017.06至今</t>
  </si>
  <si>
    <t xml:space="preserve">
副总经理</t>
  </si>
  <si>
    <t xml:space="preserve"> 
2018.08至今</t>
  </si>
  <si>
    <t>龚福娥</t>
  </si>
  <si>
    <t>工会主席</t>
  </si>
  <si>
    <t>2015.02-2020.06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</si>
</sst>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 "/>
  </numFmts>
  <fonts count="4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.5"/>
      <color rgb="FF000000"/>
      <name val="黑体"/>
      <charset val="134"/>
    </font>
    <font>
      <sz val="11"/>
      <color rgb="FF000000"/>
      <name val="宋体"/>
      <charset val="134"/>
      <scheme val="minor"/>
    </font>
    <font>
      <sz val="20"/>
      <color rgb="FF000000"/>
      <name val="方正小标宋简体"/>
      <charset val="134"/>
    </font>
    <font>
      <sz val="12"/>
      <color rgb="FF000000"/>
      <name val="仿宋_GB2312"/>
      <charset val="134"/>
    </font>
    <font>
      <b/>
      <sz val="14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仿宋_GB2312"/>
      <charset val="134"/>
    </font>
    <font>
      <sz val="12"/>
      <name val="宋体"/>
      <charset val="134"/>
    </font>
    <font>
      <sz val="22"/>
      <color rgb="FF000000"/>
      <name val="方正小标宋简体"/>
      <charset val="134"/>
    </font>
    <font>
      <sz val="14"/>
      <name val="宋体"/>
      <charset val="134"/>
    </font>
    <font>
      <sz val="24"/>
      <color rgb="FF000000"/>
      <name val="方正小标宋简体"/>
      <charset val="134"/>
    </font>
    <font>
      <sz val="18"/>
      <color rgb="FF000000"/>
      <name val="方正小标宋简体"/>
      <charset val="134"/>
    </font>
    <font>
      <b/>
      <sz val="16"/>
      <color rgb="FF000000"/>
      <name val="宋体"/>
      <charset val="134"/>
      <scheme val="minor"/>
    </font>
    <font>
      <sz val="14"/>
      <name val="宋体"/>
      <charset val="134"/>
      <scheme val="minor"/>
    </font>
    <font>
      <sz val="24"/>
      <color theme="1"/>
      <name val="方正小标宋简体"/>
      <charset val="134"/>
    </font>
    <font>
      <sz val="20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000000"/>
      <name val="仿宋_GB2312"/>
      <charset val="134"/>
    </font>
    <font>
      <b/>
      <sz val="14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仿宋_GB2312"/>
      <charset val="134"/>
    </font>
    <font>
      <b/>
      <sz val="11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1" fillId="6" borderId="3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5" borderId="35" applyNumberFormat="0" applyFon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5" fillId="0" borderId="38" applyNumberFormat="0" applyFill="0" applyAlignment="0" applyProtection="0">
      <alignment vertical="center"/>
    </xf>
    <xf numFmtId="0" fontId="33" fillId="0" borderId="38" applyNumberFormat="0" applyFill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6" fillId="0" borderId="39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2" fillId="8" borderId="37" applyNumberFormat="0" applyAlignment="0" applyProtection="0">
      <alignment vertical="center"/>
    </xf>
    <xf numFmtId="0" fontId="35" fillId="8" borderId="36" applyNumberFormat="0" applyAlignment="0" applyProtection="0">
      <alignment vertical="center"/>
    </xf>
    <xf numFmtId="0" fontId="38" fillId="17" borderId="40" applyNumberFormat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0" borderId="34" applyNumberFormat="0" applyFill="0" applyAlignment="0" applyProtection="0">
      <alignment vertical="center"/>
    </xf>
    <xf numFmtId="0" fontId="40" fillId="0" borderId="41" applyNumberFormat="0" applyFill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9" fillId="0" borderId="0"/>
    <xf numFmtId="0" fontId="30" fillId="24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9" fillId="0" borderId="0"/>
    <xf numFmtId="0" fontId="9" fillId="0" borderId="0"/>
    <xf numFmtId="43" fontId="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0"/>
  </cellStyleXfs>
  <cellXfs count="2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77" fontId="7" fillId="0" borderId="15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 wrapText="1"/>
    </xf>
    <xf numFmtId="177" fontId="7" fillId="0" borderId="1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justify"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14" fontId="7" fillId="0" borderId="15" xfId="0" applyNumberFormat="1" applyFont="1" applyFill="1" applyBorder="1" applyAlignment="1">
      <alignment horizontal="center" vertical="center" wrapText="1"/>
    </xf>
    <xf numFmtId="176" fontId="7" fillId="0" borderId="15" xfId="0" applyNumberFormat="1" applyFont="1" applyFill="1" applyBorder="1" applyAlignment="1">
      <alignment horizontal="center" vertical="center" wrapText="1"/>
    </xf>
    <xf numFmtId="176" fontId="7" fillId="0" borderId="1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4" fontId="7" fillId="0" borderId="0" xfId="0" applyNumberFormat="1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9" fillId="0" borderId="0" xfId="0" applyFont="1" applyFill="1" applyBorder="1" applyAlignment="1"/>
    <xf numFmtId="0" fontId="9" fillId="0" borderId="0" xfId="0" applyFont="1" applyFill="1" applyAlignment="1"/>
    <xf numFmtId="0" fontId="10" fillId="0" borderId="0" xfId="0" applyFont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177" fontId="11" fillId="0" borderId="13" xfId="0" applyNumberFormat="1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5" fillId="0" borderId="9" xfId="54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176" fontId="1" fillId="0" borderId="9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5" fillId="0" borderId="20" xfId="54" applyFont="1" applyFill="1" applyBorder="1" applyAlignment="1">
      <alignment horizontal="center" vertical="center" wrapText="1"/>
    </xf>
    <xf numFmtId="176" fontId="1" fillId="0" borderId="20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5" fillId="0" borderId="17" xfId="54" applyFont="1" applyFill="1" applyBorder="1" applyAlignment="1">
      <alignment horizontal="center" vertical="center" wrapText="1"/>
    </xf>
    <xf numFmtId="176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176" fontId="1" fillId="0" borderId="13" xfId="0" applyNumberFormat="1" applyFont="1" applyBorder="1" applyAlignment="1">
      <alignment horizontal="center" vertical="center" wrapText="1"/>
    </xf>
    <xf numFmtId="0" fontId="15" fillId="0" borderId="13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5" fillId="0" borderId="13" xfId="54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78" fontId="1" fillId="0" borderId="9" xfId="0" applyNumberFormat="1" applyFont="1" applyBorder="1" applyAlignment="1">
      <alignment horizontal="center" vertical="center" wrapText="1"/>
    </xf>
    <xf numFmtId="178" fontId="1" fillId="0" borderId="20" xfId="0" applyNumberFormat="1" applyFont="1" applyBorder="1" applyAlignment="1">
      <alignment horizontal="center" vertical="center" wrapText="1"/>
    </xf>
    <xf numFmtId="178" fontId="1" fillId="0" borderId="17" xfId="0" applyNumberFormat="1" applyFont="1" applyBorder="1" applyAlignment="1">
      <alignment horizontal="center" vertical="center" wrapText="1"/>
    </xf>
    <xf numFmtId="178" fontId="1" fillId="0" borderId="13" xfId="0" applyNumberFormat="1" applyFont="1" applyBorder="1" applyAlignment="1">
      <alignment horizontal="center" vertical="center" wrapText="1"/>
    </xf>
    <xf numFmtId="178" fontId="15" fillId="0" borderId="9" xfId="54" applyNumberFormat="1" applyFont="1" applyFill="1" applyBorder="1" applyAlignment="1">
      <alignment horizontal="center" vertical="center" wrapText="1"/>
    </xf>
    <xf numFmtId="178" fontId="15" fillId="0" borderId="17" xfId="54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7" fillId="0" borderId="15" xfId="0" applyFont="1" applyBorder="1" applyAlignment="1">
      <alignment horizontal="justify" vertical="center" wrapText="1"/>
    </xf>
    <xf numFmtId="2" fontId="7" fillId="0" borderId="15" xfId="0" applyNumberFormat="1" applyFont="1" applyBorder="1" applyAlignment="1">
      <alignment horizontal="center" vertical="center" wrapText="1"/>
    </xf>
    <xf numFmtId="2" fontId="7" fillId="0" borderId="11" xfId="0" applyNumberFormat="1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 shrinkToFit="1"/>
    </xf>
    <xf numFmtId="177" fontId="19" fillId="0" borderId="9" xfId="53" applyNumberFormat="1" applyFont="1" applyFill="1" applyBorder="1" applyAlignment="1">
      <alignment horizontal="center" vertical="center" wrapText="1"/>
    </xf>
    <xf numFmtId="178" fontId="19" fillId="0" borderId="9" xfId="0" applyNumberFormat="1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177" fontId="19" fillId="0" borderId="17" xfId="53" applyNumberFormat="1" applyFont="1" applyFill="1" applyBorder="1" applyAlignment="1">
      <alignment horizontal="center" vertical="center" wrapText="1"/>
    </xf>
    <xf numFmtId="178" fontId="19" fillId="0" borderId="17" xfId="0" applyNumberFormat="1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177" fontId="19" fillId="0" borderId="13" xfId="53" applyNumberFormat="1" applyFont="1" applyFill="1" applyBorder="1" applyAlignment="1">
      <alignment horizontal="center" vertical="center" wrapText="1"/>
    </xf>
    <xf numFmtId="177" fontId="19" fillId="0" borderId="13" xfId="0" applyNumberFormat="1" applyFont="1" applyBorder="1" applyAlignment="1">
      <alignment horizontal="center" vertical="center" wrapText="1"/>
    </xf>
    <xf numFmtId="176" fontId="19" fillId="0" borderId="13" xfId="0" applyNumberFormat="1" applyFont="1" applyBorder="1" applyAlignment="1">
      <alignment horizontal="center" vertical="center" shrinkToFit="1"/>
    </xf>
    <xf numFmtId="178" fontId="19" fillId="0" borderId="13" xfId="0" applyNumberFormat="1" applyFont="1" applyBorder="1" applyAlignment="1">
      <alignment horizontal="center" vertical="center" wrapText="1"/>
    </xf>
    <xf numFmtId="177" fontId="19" fillId="0" borderId="13" xfId="0" applyNumberFormat="1" applyFont="1" applyBorder="1" applyAlignment="1">
      <alignment horizontal="center" vertical="center" shrinkToFit="1"/>
    </xf>
    <xf numFmtId="178" fontId="19" fillId="0" borderId="9" xfId="53" applyNumberFormat="1" applyFont="1" applyFill="1" applyBorder="1" applyAlignment="1">
      <alignment horizontal="center" vertical="center" wrapText="1"/>
    </xf>
    <xf numFmtId="177" fontId="19" fillId="0" borderId="9" xfId="0" applyNumberFormat="1" applyFont="1" applyBorder="1" applyAlignment="1">
      <alignment horizontal="center" vertical="center" wrapText="1"/>
    </xf>
    <xf numFmtId="178" fontId="19" fillId="0" borderId="17" xfId="53" applyNumberFormat="1" applyFont="1" applyFill="1" applyBorder="1" applyAlignment="1">
      <alignment horizontal="center" vertical="center" wrapText="1"/>
    </xf>
    <xf numFmtId="177" fontId="19" fillId="0" borderId="17" xfId="0" applyNumberFormat="1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 shrinkToFit="1"/>
    </xf>
    <xf numFmtId="177" fontId="19" fillId="0" borderId="18" xfId="53" applyNumberFormat="1" applyFont="1" applyFill="1" applyBorder="1" applyAlignment="1">
      <alignment horizontal="center" vertical="center" wrapText="1"/>
    </xf>
    <xf numFmtId="177" fontId="19" fillId="0" borderId="18" xfId="0" applyNumberFormat="1" applyFont="1" applyBorder="1" applyAlignment="1">
      <alignment horizontal="center" vertical="center" wrapText="1"/>
    </xf>
    <xf numFmtId="176" fontId="19" fillId="0" borderId="18" xfId="0" applyNumberFormat="1" applyFont="1" applyBorder="1" applyAlignment="1">
      <alignment horizontal="center" vertical="center" shrinkToFit="1"/>
    </xf>
    <xf numFmtId="0" fontId="19" fillId="0" borderId="0" xfId="0" applyFont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20" fillId="0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49" fontId="19" fillId="0" borderId="13" xfId="0" applyNumberFormat="1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/>
    </xf>
    <xf numFmtId="177" fontId="19" fillId="0" borderId="13" xfId="0" applyNumberFormat="1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left" vertical="center" wrapText="1"/>
    </xf>
    <xf numFmtId="0" fontId="19" fillId="0" borderId="0" xfId="0" applyFont="1">
      <alignment vertical="center"/>
    </xf>
    <xf numFmtId="0" fontId="19" fillId="0" borderId="0" xfId="0" applyFont="1" applyBorder="1">
      <alignment vertical="center"/>
    </xf>
    <xf numFmtId="0" fontId="19" fillId="0" borderId="0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0" fontId="23" fillId="0" borderId="0" xfId="0" applyFont="1" applyFill="1" applyAlignment="1">
      <alignment horizontal="center" vertical="center" wrapText="1"/>
    </xf>
    <xf numFmtId="177" fontId="23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177" fontId="24" fillId="0" borderId="0" xfId="0" applyNumberFormat="1" applyFont="1" applyFill="1" applyAlignment="1">
      <alignment horizontal="left" vertical="center" wrapText="1"/>
    </xf>
    <xf numFmtId="0" fontId="21" fillId="0" borderId="25" xfId="0" applyFont="1" applyFill="1" applyBorder="1" applyAlignment="1">
      <alignment horizontal="left" vertical="center" wrapText="1"/>
    </xf>
    <xf numFmtId="177" fontId="21" fillId="0" borderId="25" xfId="0" applyNumberFormat="1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25" xfId="0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177" fontId="21" fillId="0" borderId="13" xfId="0" applyNumberFormat="1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177" fontId="21" fillId="0" borderId="9" xfId="0" applyNumberFormat="1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177" fontId="21" fillId="0" borderId="20" xfId="0" applyNumberFormat="1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177" fontId="21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177" fontId="1" fillId="0" borderId="20" xfId="0" applyNumberFormat="1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177" fontId="1" fillId="0" borderId="17" xfId="0" applyNumberFormat="1" applyFont="1" applyBorder="1" applyAlignment="1">
      <alignment horizontal="center" vertical="center" wrapText="1"/>
    </xf>
    <xf numFmtId="177" fontId="1" fillId="0" borderId="13" xfId="0" applyNumberFormat="1" applyFont="1" applyBorder="1" applyAlignment="1">
      <alignment horizontal="center" vertical="center" wrapText="1"/>
    </xf>
    <xf numFmtId="177" fontId="1" fillId="0" borderId="9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177" fontId="1" fillId="0" borderId="18" xfId="0" applyNumberFormat="1" applyFont="1" applyBorder="1" applyAlignment="1">
      <alignment horizontal="left" vertical="center" wrapText="1"/>
    </xf>
    <xf numFmtId="0" fontId="11" fillId="0" borderId="0" xfId="0" applyFont="1" applyFill="1" applyBorder="1" applyAlignment="1"/>
    <xf numFmtId="0" fontId="1" fillId="0" borderId="0" xfId="0" applyFont="1" applyBorder="1">
      <alignment vertical="center"/>
    </xf>
    <xf numFmtId="0" fontId="25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11" fillId="2" borderId="27" xfId="40" applyFont="1" applyFill="1" applyBorder="1" applyAlignment="1">
      <alignment horizontal="center" vertical="center" wrapText="1"/>
    </xf>
    <xf numFmtId="0" fontId="11" fillId="2" borderId="17" xfId="40" applyFont="1" applyFill="1" applyBorder="1" applyAlignment="1">
      <alignment horizontal="center" vertical="center" wrapText="1"/>
    </xf>
    <xf numFmtId="177" fontId="15" fillId="2" borderId="20" xfId="53" applyNumberFormat="1" applyFont="1" applyFill="1" applyBorder="1" applyAlignment="1">
      <alignment horizontal="center" vertical="center" wrapText="1"/>
    </xf>
    <xf numFmtId="177" fontId="15" fillId="2" borderId="24" xfId="53" applyNumberFormat="1" applyFont="1" applyFill="1" applyBorder="1" applyAlignment="1">
      <alignment horizontal="center" vertical="center" wrapText="1"/>
    </xf>
    <xf numFmtId="0" fontId="15" fillId="2" borderId="13" xfId="53" applyFont="1" applyFill="1" applyBorder="1" applyAlignment="1">
      <alignment horizontal="center" vertical="center" wrapText="1"/>
    </xf>
    <xf numFmtId="177" fontId="15" fillId="2" borderId="28" xfId="53" applyNumberFormat="1" applyFont="1" applyFill="1" applyBorder="1" applyAlignment="1">
      <alignment horizontal="center" vertical="center" wrapText="1"/>
    </xf>
    <xf numFmtId="177" fontId="15" fillId="2" borderId="22" xfId="53" applyNumberFormat="1" applyFont="1" applyFill="1" applyBorder="1" applyAlignment="1">
      <alignment horizontal="center" vertical="center" wrapText="1"/>
    </xf>
    <xf numFmtId="0" fontId="11" fillId="2" borderId="29" xfId="40" applyFont="1" applyFill="1" applyBorder="1" applyAlignment="1">
      <alignment horizontal="center" vertical="center" wrapText="1"/>
    </xf>
    <xf numFmtId="177" fontId="15" fillId="2" borderId="17" xfId="53" applyNumberFormat="1" applyFont="1" applyFill="1" applyBorder="1" applyAlignment="1">
      <alignment horizontal="center" vertical="center" wrapText="1"/>
    </xf>
    <xf numFmtId="177" fontId="15" fillId="2" borderId="30" xfId="53" applyNumberFormat="1" applyFont="1" applyFill="1" applyBorder="1" applyAlignment="1">
      <alignment horizontal="center" vertical="center" wrapText="1"/>
    </xf>
    <xf numFmtId="0" fontId="11" fillId="2" borderId="31" xfId="40" applyFont="1" applyFill="1" applyBorder="1" applyAlignment="1">
      <alignment horizontal="center" vertical="center" wrapText="1"/>
    </xf>
    <xf numFmtId="0" fontId="11" fillId="2" borderId="13" xfId="40" applyFont="1" applyFill="1" applyBorder="1" applyAlignment="1">
      <alignment horizontal="center" vertical="center" wrapText="1"/>
    </xf>
    <xf numFmtId="177" fontId="15" fillId="2" borderId="9" xfId="53" applyNumberFormat="1" applyFont="1" applyFill="1" applyBorder="1" applyAlignment="1">
      <alignment horizontal="center" vertical="center" wrapText="1"/>
    </xf>
    <xf numFmtId="0" fontId="15" fillId="2" borderId="20" xfId="53" applyNumberFormat="1" applyFont="1" applyFill="1" applyBorder="1" applyAlignment="1">
      <alignment horizontal="center" vertical="center" wrapText="1"/>
    </xf>
    <xf numFmtId="0" fontId="15" fillId="2" borderId="17" xfId="53" applyNumberFormat="1" applyFont="1" applyFill="1" applyBorder="1" applyAlignment="1">
      <alignment horizontal="center" vertical="center" wrapText="1"/>
    </xf>
    <xf numFmtId="0" fontId="15" fillId="2" borderId="9" xfId="53" applyNumberFormat="1" applyFont="1" applyFill="1" applyBorder="1" applyAlignment="1">
      <alignment horizontal="center" vertical="center" wrapText="1"/>
    </xf>
    <xf numFmtId="177" fontId="15" fillId="2" borderId="13" xfId="53" applyNumberFormat="1" applyFont="1" applyFill="1" applyBorder="1" applyAlignment="1">
      <alignment horizontal="center" vertical="center" wrapText="1"/>
    </xf>
    <xf numFmtId="0" fontId="11" fillId="2" borderId="32" xfId="40" applyFont="1" applyFill="1" applyBorder="1" applyAlignment="1">
      <alignment horizontal="center" vertical="center" wrapText="1"/>
    </xf>
    <xf numFmtId="0" fontId="15" fillId="2" borderId="13" xfId="53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15" fillId="2" borderId="33" xfId="53" applyFont="1" applyFill="1" applyBorder="1" applyAlignment="1">
      <alignment horizontal="center" vertical="center" wrapText="1"/>
    </xf>
    <xf numFmtId="0" fontId="15" fillId="2" borderId="24" xfId="53" applyFont="1" applyFill="1" applyBorder="1" applyAlignment="1">
      <alignment horizontal="center" vertical="center" wrapText="1"/>
    </xf>
    <xf numFmtId="0" fontId="15" fillId="2" borderId="26" xfId="53" applyFont="1" applyFill="1" applyBorder="1" applyAlignment="1">
      <alignment horizontal="center" vertical="center" wrapText="1"/>
    </xf>
    <xf numFmtId="0" fontId="15" fillId="2" borderId="22" xfId="53" applyFont="1" applyFill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 3 2" xfId="50"/>
    <cellStyle name="常规 4" xfId="51"/>
    <cellStyle name="千位分隔 2" xfId="52"/>
    <cellStyle name="常规 2" xfId="53"/>
    <cellStyle name="常规 3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externalLink" Target="externalLinks/externalLink2.xml"/><Relationship Id="rId10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TPK\Desktop\2018&#24180;&#20225;&#19994;&#36127;&#36131;&#20154;&#34218;&#37228;&#22791;&#26696;\&#21508;&#20225;&#19994;&#25910;&#38598;\&#40857;&#33150;&#20844;&#21496;2018&#20225;&#19994;&#36127;&#36131;&#20154;&#34218;&#37228;&#22791;&#26696;&#21450;&#25259;&#38706;-&#40857;&#33150;&#22269;&#36164;&#20844;&#21496;\&#38468;&#34920;&#65306;&#24066;&#23646;&#22269;&#26377;&#20225;&#19994;&#36127;&#36131;&#20154;2018&#24180;&#24230;&#34218;&#37228;&#20449;&#24687;&#22791;&#26696;&#21450;&#25259;&#38706;&#34920;-&#40857;&#33150;&#22269;&#36164;&#20844;&#2149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TPK\Documents\WeChat%20Files\qiuyumei518\FileStorage\File\2020-12\2020.11.13--&#40857;&#23721;&#25991;&#26053;&#27719;&#37329;&#21457;&#23637;&#38598;&#22242;&#26377;&#38480;&#20844;&#21496;&#24066;&#23646;&#22269;&#26377;&#20225;&#19994;&#24180;&#24230;&#34218;&#37228;&#25259;&#38706;&#34920;&#26684;%20(&#25253;&#24066;&#22269;&#36164;&#22996;&#65289;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表1"/>
      <sheetName val="附表3"/>
      <sheetName val="附表4"/>
    </sheetNames>
    <sheetDataSet>
      <sheetData sheetId="0" refreshError="1">
        <row r="10">
          <cell r="B10" t="str">
            <v>游大志</v>
          </cell>
          <cell r="C10" t="str">
            <v>党委书记
董事长
总经理</v>
          </cell>
        </row>
        <row r="11">
          <cell r="B11" t="str">
            <v>吴晓威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4"/>
      <sheetName val="Sheet3"/>
      <sheetName val="Sheet2"/>
    </sheetNames>
    <sheetDataSet>
      <sheetData sheetId="0">
        <row r="10">
          <cell r="G10">
            <v>11.92</v>
          </cell>
          <cell r="H10">
            <v>27.41</v>
          </cell>
          <cell r="I10">
            <v>0</v>
          </cell>
        </row>
        <row r="10">
          <cell r="R10">
            <v>2.98</v>
          </cell>
          <cell r="S10">
            <v>1.42</v>
          </cell>
          <cell r="T10">
            <v>0</v>
          </cell>
          <cell r="U10">
            <v>0</v>
          </cell>
          <cell r="V10">
            <v>2.23</v>
          </cell>
          <cell r="W10">
            <v>0.12</v>
          </cell>
          <cell r="X10">
            <v>0.05</v>
          </cell>
          <cell r="Y10">
            <v>0.088</v>
          </cell>
        </row>
        <row r="11">
          <cell r="G11">
            <v>12.13</v>
          </cell>
          <cell r="H11">
            <v>27.24</v>
          </cell>
          <cell r="I11">
            <v>0</v>
          </cell>
        </row>
        <row r="11">
          <cell r="R11">
            <v>3.17</v>
          </cell>
          <cell r="S11">
            <v>1.46</v>
          </cell>
          <cell r="T11">
            <v>4.47</v>
          </cell>
          <cell r="U11">
            <v>2.18</v>
          </cell>
          <cell r="V11">
            <v>2.42</v>
          </cell>
          <cell r="W11">
            <v>0.13</v>
          </cell>
          <cell r="X11">
            <v>0.03</v>
          </cell>
          <cell r="Y11">
            <v>0.1</v>
          </cell>
        </row>
        <row r="12">
          <cell r="G12">
            <v>11.05</v>
          </cell>
          <cell r="H12">
            <v>26.91</v>
          </cell>
          <cell r="I12">
            <v>0</v>
          </cell>
        </row>
        <row r="12">
          <cell r="R12">
            <v>3.21</v>
          </cell>
          <cell r="S12">
            <v>1.53</v>
          </cell>
          <cell r="T12">
            <v>5.0542</v>
          </cell>
          <cell r="U12">
            <v>0.416</v>
          </cell>
          <cell r="V12">
            <v>2.42</v>
          </cell>
          <cell r="W12">
            <v>0.13</v>
          </cell>
          <cell r="X12">
            <v>0.06</v>
          </cell>
          <cell r="Y12">
            <v>0.1</v>
          </cell>
        </row>
        <row r="13">
          <cell r="G13">
            <v>11.05</v>
          </cell>
          <cell r="H13">
            <v>26.91</v>
          </cell>
          <cell r="I13">
            <v>0</v>
          </cell>
        </row>
        <row r="13">
          <cell r="R13">
            <v>3.21</v>
          </cell>
          <cell r="S13">
            <v>1.53</v>
          </cell>
          <cell r="T13">
            <v>4.8804</v>
          </cell>
          <cell r="U13">
            <v>0.416</v>
          </cell>
          <cell r="V13">
            <v>2.42</v>
          </cell>
          <cell r="W13">
            <v>0.13</v>
          </cell>
          <cell r="X13">
            <v>0.06</v>
          </cell>
          <cell r="Y13">
            <v>0.1</v>
          </cell>
        </row>
        <row r="14">
          <cell r="G14">
            <v>10.4</v>
          </cell>
          <cell r="H14">
            <v>23.92</v>
          </cell>
          <cell r="I14">
            <v>0</v>
          </cell>
        </row>
        <row r="14">
          <cell r="R14">
            <v>3.21</v>
          </cell>
          <cell r="S14">
            <v>1.53</v>
          </cell>
          <cell r="T14">
            <v>4.5345</v>
          </cell>
          <cell r="U14">
            <v>0.416</v>
          </cell>
          <cell r="V14">
            <v>2.42</v>
          </cell>
          <cell r="W14">
            <v>0.13</v>
          </cell>
          <cell r="X14">
            <v>0.06</v>
          </cell>
          <cell r="Y14">
            <v>0.1</v>
          </cell>
        </row>
        <row r="15">
          <cell r="G15">
            <v>0</v>
          </cell>
          <cell r="H15">
            <v>1.35</v>
          </cell>
          <cell r="I15">
            <v>0</v>
          </cell>
        </row>
        <row r="15"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</row>
        <row r="16">
          <cell r="G16">
            <v>10.4</v>
          </cell>
          <cell r="H16">
            <v>25.42</v>
          </cell>
          <cell r="I16">
            <v>0</v>
          </cell>
        </row>
        <row r="16">
          <cell r="R16">
            <v>3.14</v>
          </cell>
          <cell r="S16">
            <v>1.44</v>
          </cell>
          <cell r="T16">
            <v>3.6</v>
          </cell>
          <cell r="U16">
            <v>1.85</v>
          </cell>
          <cell r="V16">
            <v>2.42</v>
          </cell>
          <cell r="W16">
            <v>0.13</v>
          </cell>
          <cell r="X16">
            <v>0.03</v>
          </cell>
          <cell r="Y16">
            <v>0.09</v>
          </cell>
        </row>
        <row r="17">
          <cell r="G17">
            <v>6.13</v>
          </cell>
          <cell r="H17">
            <v>14.09</v>
          </cell>
          <cell r="I17">
            <v>0</v>
          </cell>
        </row>
        <row r="17">
          <cell r="R17">
            <v>2.11</v>
          </cell>
          <cell r="S17">
            <v>0.92</v>
          </cell>
          <cell r="T17">
            <v>3.52</v>
          </cell>
          <cell r="U17">
            <v>1.85</v>
          </cell>
          <cell r="V17">
            <v>1.58</v>
          </cell>
          <cell r="W17">
            <v>0.08</v>
          </cell>
          <cell r="X17">
            <v>0.02</v>
          </cell>
          <cell r="Y17">
            <v>0.06</v>
          </cell>
        </row>
        <row r="18">
          <cell r="G18">
            <v>6.85</v>
          </cell>
          <cell r="H18">
            <v>15.75</v>
          </cell>
          <cell r="I18">
            <v>0</v>
          </cell>
        </row>
        <row r="18">
          <cell r="R18">
            <v>1.87</v>
          </cell>
          <cell r="S18">
            <v>0.81</v>
          </cell>
          <cell r="T18">
            <v>4.25</v>
          </cell>
          <cell r="U18">
            <v>2.07</v>
          </cell>
          <cell r="V18">
            <v>1.37</v>
          </cell>
          <cell r="W18">
            <v>0.07</v>
          </cell>
          <cell r="X18">
            <v>0.02</v>
          </cell>
          <cell r="Y18">
            <v>0.05</v>
          </cell>
        </row>
        <row r="19">
          <cell r="G19">
            <v>6.13</v>
          </cell>
          <cell r="H19">
            <v>14.09</v>
          </cell>
          <cell r="I19">
            <v>0</v>
          </cell>
        </row>
        <row r="19">
          <cell r="R19">
            <v>1.85</v>
          </cell>
          <cell r="S19">
            <v>0.79</v>
          </cell>
          <cell r="T19">
            <v>3.82</v>
          </cell>
          <cell r="U19">
            <v>1.85</v>
          </cell>
          <cell r="V19">
            <v>1.37</v>
          </cell>
          <cell r="W19">
            <v>0.07</v>
          </cell>
          <cell r="X19">
            <v>0.018</v>
          </cell>
          <cell r="Y19">
            <v>0.052</v>
          </cell>
        </row>
        <row r="20">
          <cell r="G20">
            <v>6.13</v>
          </cell>
          <cell r="H20">
            <v>14.09</v>
          </cell>
          <cell r="I20">
            <v>0</v>
          </cell>
        </row>
        <row r="20">
          <cell r="R20">
            <v>1.85</v>
          </cell>
          <cell r="S20">
            <v>0.79</v>
          </cell>
          <cell r="T20">
            <v>3.81</v>
          </cell>
          <cell r="U20">
            <v>1.85</v>
          </cell>
          <cell r="V20">
            <v>1.37</v>
          </cell>
          <cell r="W20">
            <v>0.07</v>
          </cell>
          <cell r="X20">
            <v>0.018</v>
          </cell>
          <cell r="Y20">
            <v>0.052</v>
          </cell>
        </row>
        <row r="21">
          <cell r="G21">
            <v>5.77</v>
          </cell>
          <cell r="H21">
            <v>13.26</v>
          </cell>
          <cell r="I21">
            <v>0</v>
          </cell>
        </row>
        <row r="21">
          <cell r="R21">
            <v>1.85</v>
          </cell>
          <cell r="S21">
            <v>0.79</v>
          </cell>
          <cell r="T21">
            <v>3.6</v>
          </cell>
          <cell r="U21">
            <v>1.85</v>
          </cell>
          <cell r="V21">
            <v>1.37</v>
          </cell>
          <cell r="W21">
            <v>0.07</v>
          </cell>
          <cell r="X21">
            <v>0.018</v>
          </cell>
          <cell r="Y21">
            <v>0.052</v>
          </cell>
        </row>
        <row r="22">
          <cell r="G22">
            <v>5.77</v>
          </cell>
          <cell r="H22">
            <v>13.26</v>
          </cell>
          <cell r="I22">
            <v>0</v>
          </cell>
        </row>
        <row r="22">
          <cell r="R22">
            <v>1.85</v>
          </cell>
          <cell r="S22">
            <v>0.79</v>
          </cell>
          <cell r="T22">
            <v>3.6</v>
          </cell>
          <cell r="U22">
            <v>1.85</v>
          </cell>
          <cell r="V22">
            <v>1.37</v>
          </cell>
          <cell r="W22">
            <v>0.07</v>
          </cell>
          <cell r="X22">
            <v>0.018</v>
          </cell>
          <cell r="Y22">
            <v>0.052</v>
          </cell>
        </row>
        <row r="23">
          <cell r="G23">
            <v>3.25</v>
          </cell>
          <cell r="H23">
            <v>7.48</v>
          </cell>
          <cell r="I23">
            <v>3.22</v>
          </cell>
        </row>
        <row r="23">
          <cell r="R23">
            <v>0.836226</v>
          </cell>
          <cell r="S23">
            <v>0.365712</v>
          </cell>
          <cell r="T23">
            <v>5.6933</v>
          </cell>
          <cell r="U23">
            <v>0.52</v>
          </cell>
          <cell r="V23">
            <v>0.5778</v>
          </cell>
          <cell r="W23">
            <v>0.03</v>
          </cell>
          <cell r="X23">
            <v>0.0177984</v>
          </cell>
          <cell r="Y23">
            <v>0.0232285</v>
          </cell>
        </row>
        <row r="24">
          <cell r="G24">
            <v>3.09</v>
          </cell>
          <cell r="H24">
            <v>7.1</v>
          </cell>
          <cell r="I24">
            <v>3.06</v>
          </cell>
        </row>
        <row r="24">
          <cell r="R24">
            <v>0.836226</v>
          </cell>
          <cell r="S24">
            <v>0.365712</v>
          </cell>
          <cell r="T24">
            <v>5.4141</v>
          </cell>
          <cell r="U24">
            <v>0.416</v>
          </cell>
          <cell r="V24">
            <v>0.5778</v>
          </cell>
          <cell r="W24">
            <v>0.03</v>
          </cell>
          <cell r="X24">
            <v>0.0177984</v>
          </cell>
          <cell r="Y24">
            <v>0.0232285</v>
          </cell>
        </row>
        <row r="25">
          <cell r="G25">
            <v>0.87</v>
          </cell>
          <cell r="H25">
            <v>1.74</v>
          </cell>
          <cell r="I25">
            <v>0</v>
          </cell>
        </row>
        <row r="25">
          <cell r="R25">
            <v>0.266976</v>
          </cell>
          <cell r="S25">
            <v>0.118656</v>
          </cell>
          <cell r="T25">
            <v>4.5345</v>
          </cell>
          <cell r="U25">
            <v>0.416</v>
          </cell>
          <cell r="V25">
            <v>0.1926</v>
          </cell>
          <cell r="W25">
            <v>0.007416</v>
          </cell>
          <cell r="X25">
            <v>0.0059328</v>
          </cell>
          <cell r="Y25">
            <v>0.007416</v>
          </cell>
        </row>
        <row r="26">
          <cell r="G26">
            <v>3.03</v>
          </cell>
          <cell r="H26">
            <v>7.41</v>
          </cell>
          <cell r="I26">
            <v>0</v>
          </cell>
        </row>
        <row r="26">
          <cell r="R26">
            <v>1.1385</v>
          </cell>
          <cell r="S26">
            <v>0.494112</v>
          </cell>
          <cell r="T26">
            <v>3.6693</v>
          </cell>
          <cell r="U26">
            <v>0.416</v>
          </cell>
          <cell r="V26">
            <v>0.7704</v>
          </cell>
          <cell r="W26">
            <v>0.04</v>
          </cell>
          <cell r="X26">
            <v>0.0237312</v>
          </cell>
          <cell r="Y26">
            <v>0.031625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opLeftCell="A19" workbookViewId="0">
      <selection activeCell="M23" sqref="M23"/>
    </sheetView>
  </sheetViews>
  <sheetFormatPr defaultColWidth="9" defaultRowHeight="13.5"/>
  <cols>
    <col min="1" max="1" width="13.6083333333333" customWidth="1"/>
    <col min="2" max="2" width="24.125" customWidth="1"/>
    <col min="3" max="3" width="20.75" customWidth="1"/>
    <col min="4" max="4" width="12.125" customWidth="1"/>
    <col min="5" max="5" width="13" customWidth="1"/>
    <col min="6" max="6" width="12" customWidth="1"/>
    <col min="7" max="7" width="9.625" customWidth="1"/>
    <col min="8" max="8" width="13.5" customWidth="1"/>
    <col min="9" max="9" width="10.625" customWidth="1"/>
    <col min="10" max="10" width="12.875" customWidth="1"/>
  </cols>
  <sheetData>
    <row r="1" ht="14.25" spans="1:10">
      <c r="A1" s="199"/>
      <c r="B1" s="200"/>
      <c r="C1" s="200"/>
      <c r="D1" s="200"/>
      <c r="E1" s="200"/>
      <c r="F1" s="200"/>
      <c r="G1" s="200"/>
      <c r="H1" s="200"/>
      <c r="I1" s="200"/>
      <c r="J1" s="200"/>
    </row>
    <row r="2" ht="24" customHeight="1" spans="1:10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</row>
    <row r="3" ht="12" customHeight="1" spans="1:10">
      <c r="A3" s="67"/>
      <c r="B3" s="67"/>
      <c r="C3" s="67"/>
      <c r="D3" s="67"/>
      <c r="E3" s="67"/>
      <c r="F3" s="67"/>
      <c r="G3" s="67"/>
      <c r="H3" s="67"/>
      <c r="I3" s="67"/>
      <c r="J3" s="67"/>
    </row>
    <row r="4" ht="27" customHeight="1" spans="1:10">
      <c r="A4" s="201" t="s">
        <v>1</v>
      </c>
      <c r="B4" s="201"/>
      <c r="C4" s="201"/>
      <c r="D4" s="201"/>
      <c r="E4" s="201"/>
      <c r="F4" s="32"/>
      <c r="G4" s="33"/>
      <c r="H4" s="202" t="s">
        <v>2</v>
      </c>
      <c r="I4" s="202"/>
      <c r="J4" s="202"/>
    </row>
    <row r="5" ht="54" customHeight="1" spans="1:10">
      <c r="A5" s="20" t="s">
        <v>3</v>
      </c>
      <c r="B5" s="20" t="s">
        <v>4</v>
      </c>
      <c r="C5" s="20" t="s">
        <v>5</v>
      </c>
      <c r="D5" s="20" t="s">
        <v>6</v>
      </c>
      <c r="E5" s="20"/>
      <c r="F5" s="20"/>
      <c r="G5" s="20"/>
      <c r="H5" s="20"/>
      <c r="I5" s="20" t="s">
        <v>7</v>
      </c>
      <c r="J5" s="20" t="s">
        <v>8</v>
      </c>
    </row>
    <row r="6" ht="85" customHeight="1" spans="1:10">
      <c r="A6" s="20"/>
      <c r="B6" s="20"/>
      <c r="C6" s="20"/>
      <c r="D6" s="20" t="s">
        <v>9</v>
      </c>
      <c r="E6" s="20" t="s">
        <v>10</v>
      </c>
      <c r="F6" s="20" t="s">
        <v>11</v>
      </c>
      <c r="G6" s="20"/>
      <c r="H6" s="20" t="s">
        <v>12</v>
      </c>
      <c r="I6" s="20"/>
      <c r="J6" s="20"/>
    </row>
    <row r="7" spans="1:10">
      <c r="A7" s="20"/>
      <c r="B7" s="20"/>
      <c r="C7" s="20"/>
      <c r="D7" s="20"/>
      <c r="E7" s="20"/>
      <c r="F7" s="20"/>
      <c r="G7" s="20"/>
      <c r="H7" s="20"/>
      <c r="I7" s="20"/>
      <c r="J7" s="20"/>
    </row>
    <row r="8" ht="63" customHeight="1" spans="1:10">
      <c r="A8" s="20"/>
      <c r="B8" s="20"/>
      <c r="C8" s="20"/>
      <c r="D8" s="20"/>
      <c r="E8" s="20"/>
      <c r="F8" s="20" t="s">
        <v>13</v>
      </c>
      <c r="G8" s="16" t="s">
        <v>14</v>
      </c>
      <c r="H8" s="20"/>
      <c r="I8" s="20"/>
      <c r="J8" s="16"/>
    </row>
    <row r="9" s="197" customFormat="1" ht="33" customHeight="1" spans="1:10">
      <c r="A9" s="203" t="s">
        <v>15</v>
      </c>
      <c r="B9" s="204" t="s">
        <v>16</v>
      </c>
      <c r="C9" s="204" t="s">
        <v>17</v>
      </c>
      <c r="D9" s="205">
        <v>41.720004</v>
      </c>
      <c r="E9" s="205">
        <v>13.154004</v>
      </c>
      <c r="F9" s="206">
        <v>2.028</v>
      </c>
      <c r="G9" s="207">
        <v>0</v>
      </c>
      <c r="H9" s="208">
        <f>D9+E9+F9+G9</f>
        <v>56.902008</v>
      </c>
      <c r="I9" s="225" t="s">
        <v>18</v>
      </c>
      <c r="J9" s="207">
        <v>0</v>
      </c>
    </row>
    <row r="10" s="197" customFormat="1" ht="33" customHeight="1" spans="1:10">
      <c r="A10" s="203"/>
      <c r="B10" s="204" t="s">
        <v>19</v>
      </c>
      <c r="C10" s="204" t="s">
        <v>20</v>
      </c>
      <c r="D10" s="205"/>
      <c r="E10" s="205"/>
      <c r="F10" s="209"/>
      <c r="G10" s="207"/>
      <c r="H10" s="208"/>
      <c r="I10" s="225"/>
      <c r="J10" s="207"/>
    </row>
    <row r="11" s="197" customFormat="1" ht="33" customHeight="1" spans="1:10">
      <c r="A11" s="203"/>
      <c r="B11" s="204" t="s">
        <v>21</v>
      </c>
      <c r="C11" s="204" t="s">
        <v>22</v>
      </c>
      <c r="D11" s="205"/>
      <c r="E11" s="205"/>
      <c r="F11" s="209"/>
      <c r="G11" s="207"/>
      <c r="H11" s="208"/>
      <c r="I11" s="225"/>
      <c r="J11" s="207"/>
    </row>
    <row r="12" s="197" customFormat="1" ht="41" customHeight="1" spans="1:10">
      <c r="A12" s="210"/>
      <c r="B12" s="204" t="s">
        <v>23</v>
      </c>
      <c r="C12" s="204" t="s">
        <v>24</v>
      </c>
      <c r="D12" s="211"/>
      <c r="E12" s="211"/>
      <c r="F12" s="209"/>
      <c r="G12" s="207"/>
      <c r="H12" s="212"/>
      <c r="I12" s="226"/>
      <c r="J12" s="207"/>
    </row>
    <row r="13" s="197" customFormat="1" ht="33" customHeight="1" spans="1:10">
      <c r="A13" s="213" t="s">
        <v>25</v>
      </c>
      <c r="B13" s="214" t="s">
        <v>16</v>
      </c>
      <c r="C13" s="214" t="s">
        <v>26</v>
      </c>
      <c r="D13" s="215">
        <v>33.64167</v>
      </c>
      <c r="E13" s="215">
        <v>8.39</v>
      </c>
      <c r="F13" s="215">
        <v>1.69</v>
      </c>
      <c r="G13" s="216">
        <v>0</v>
      </c>
      <c r="H13" s="205">
        <f t="shared" ref="H13:H25" si="0">D13+E13+F13+G13</f>
        <v>43.72167</v>
      </c>
      <c r="I13" s="227" t="s">
        <v>18</v>
      </c>
      <c r="J13" s="207">
        <v>0</v>
      </c>
    </row>
    <row r="14" s="197" customFormat="1" ht="33" customHeight="1" spans="1:10">
      <c r="A14" s="210"/>
      <c r="B14" s="214" t="s">
        <v>19</v>
      </c>
      <c r="C14" s="214" t="s">
        <v>27</v>
      </c>
      <c r="D14" s="211"/>
      <c r="E14" s="211"/>
      <c r="F14" s="211"/>
      <c r="G14" s="217"/>
      <c r="H14" s="211"/>
      <c r="I14" s="226"/>
      <c r="J14" s="207"/>
    </row>
    <row r="15" s="197" customFormat="1" ht="49" customHeight="1" spans="1:10">
      <c r="A15" s="213" t="s">
        <v>28</v>
      </c>
      <c r="B15" s="214" t="s">
        <v>29</v>
      </c>
      <c r="C15" s="214" t="s">
        <v>30</v>
      </c>
      <c r="D15" s="215">
        <v>34.459163</v>
      </c>
      <c r="E15" s="215">
        <v>6.097372</v>
      </c>
      <c r="F15" s="215">
        <v>1.144</v>
      </c>
      <c r="G15" s="218">
        <v>0</v>
      </c>
      <c r="H15" s="219">
        <f t="shared" si="0"/>
        <v>41.700535</v>
      </c>
      <c r="I15" s="227" t="s">
        <v>18</v>
      </c>
      <c r="J15" s="207">
        <v>0</v>
      </c>
    </row>
    <row r="16" s="197" customFormat="1" ht="42" customHeight="1" spans="1:10">
      <c r="A16" s="220" t="s">
        <v>31</v>
      </c>
      <c r="B16" s="214" t="s">
        <v>32</v>
      </c>
      <c r="C16" s="214" t="s">
        <v>30</v>
      </c>
      <c r="D16" s="219">
        <v>37.589996</v>
      </c>
      <c r="E16" s="219">
        <v>12.945175</v>
      </c>
      <c r="F16" s="219">
        <v>1.248</v>
      </c>
      <c r="G16" s="219">
        <v>0.264</v>
      </c>
      <c r="H16" s="219">
        <f t="shared" si="0"/>
        <v>52.047171</v>
      </c>
      <c r="I16" s="228" t="s">
        <v>18</v>
      </c>
      <c r="J16" s="207">
        <v>0</v>
      </c>
    </row>
    <row r="17" s="197" customFormat="1" ht="66" customHeight="1" spans="1:10">
      <c r="A17" s="213" t="s">
        <v>33</v>
      </c>
      <c r="B17" s="214" t="s">
        <v>34</v>
      </c>
      <c r="C17" s="214" t="s">
        <v>30</v>
      </c>
      <c r="D17" s="215">
        <v>34.459163</v>
      </c>
      <c r="E17" s="215">
        <v>8.47646</v>
      </c>
      <c r="F17" s="215">
        <v>1.144</v>
      </c>
      <c r="G17" s="218">
        <v>0</v>
      </c>
      <c r="H17" s="205">
        <f t="shared" si="0"/>
        <v>44.079623</v>
      </c>
      <c r="I17" s="227" t="s">
        <v>18</v>
      </c>
      <c r="J17" s="207">
        <v>0</v>
      </c>
    </row>
    <row r="18" s="197" customFormat="1" ht="60" customHeight="1" spans="1:10">
      <c r="A18" s="213" t="s">
        <v>35</v>
      </c>
      <c r="B18" s="214" t="s">
        <v>36</v>
      </c>
      <c r="C18" s="214" t="s">
        <v>30</v>
      </c>
      <c r="D18" s="215">
        <v>31.040004</v>
      </c>
      <c r="E18" s="215">
        <v>12.628458</v>
      </c>
      <c r="F18" s="215">
        <v>1.248</v>
      </c>
      <c r="G18" s="218">
        <v>0</v>
      </c>
      <c r="H18" s="219">
        <f t="shared" si="0"/>
        <v>44.916462</v>
      </c>
      <c r="I18" s="227" t="s">
        <v>18</v>
      </c>
      <c r="J18" s="207">
        <v>0</v>
      </c>
    </row>
    <row r="19" s="197" customFormat="1" ht="66" customHeight="1" spans="1:10">
      <c r="A19" s="213" t="s">
        <v>37</v>
      </c>
      <c r="B19" s="214" t="s">
        <v>36</v>
      </c>
      <c r="C19" s="214" t="s">
        <v>30</v>
      </c>
      <c r="D19" s="215">
        <v>31.163337</v>
      </c>
      <c r="E19" s="215">
        <v>8.76086</v>
      </c>
      <c r="F19" s="215">
        <v>1.144</v>
      </c>
      <c r="G19" s="218">
        <v>0</v>
      </c>
      <c r="H19" s="219">
        <f t="shared" si="0"/>
        <v>41.068197</v>
      </c>
      <c r="I19" s="227" t="s">
        <v>18</v>
      </c>
      <c r="J19" s="207">
        <v>0</v>
      </c>
    </row>
    <row r="20" s="197" customFormat="1" ht="33" customHeight="1" spans="1:10">
      <c r="A20" s="220" t="s">
        <v>38</v>
      </c>
      <c r="B20" s="214" t="s">
        <v>39</v>
      </c>
      <c r="C20" s="214" t="s">
        <v>40</v>
      </c>
      <c r="D20" s="219">
        <v>28.32667</v>
      </c>
      <c r="E20" s="219">
        <v>7.9614</v>
      </c>
      <c r="F20" s="219">
        <v>1.04</v>
      </c>
      <c r="G20" s="221">
        <v>0</v>
      </c>
      <c r="H20" s="211">
        <f t="shared" si="0"/>
        <v>37.32807</v>
      </c>
      <c r="I20" s="228" t="s">
        <v>18</v>
      </c>
      <c r="J20" s="207">
        <v>0</v>
      </c>
    </row>
    <row r="21" s="197" customFormat="1" ht="33" customHeight="1" spans="1:10">
      <c r="A21" s="220" t="s">
        <v>41</v>
      </c>
      <c r="B21" s="214" t="s">
        <v>42</v>
      </c>
      <c r="C21" s="214" t="s">
        <v>43</v>
      </c>
      <c r="D21" s="219">
        <v>24.793336</v>
      </c>
      <c r="E21" s="219">
        <v>6.53</v>
      </c>
      <c r="F21" s="219">
        <v>0.832</v>
      </c>
      <c r="G21" s="221">
        <v>0</v>
      </c>
      <c r="H21" s="211">
        <f t="shared" si="0"/>
        <v>32.155336</v>
      </c>
      <c r="I21" s="228" t="s">
        <v>18</v>
      </c>
      <c r="J21" s="207">
        <v>0</v>
      </c>
    </row>
    <row r="22" s="197" customFormat="1" ht="57" customHeight="1" spans="1:10">
      <c r="A22" s="220" t="s">
        <v>44</v>
      </c>
      <c r="B22" s="214" t="s">
        <v>45</v>
      </c>
      <c r="C22" s="214" t="s">
        <v>46</v>
      </c>
      <c r="D22" s="219">
        <v>32.223331</v>
      </c>
      <c r="E22" s="219">
        <v>7.836132</v>
      </c>
      <c r="F22" s="219">
        <v>1.183</v>
      </c>
      <c r="G22" s="221">
        <v>0</v>
      </c>
      <c r="H22" s="211">
        <f t="shared" si="0"/>
        <v>41.242463</v>
      </c>
      <c r="I22" s="228" t="s">
        <v>18</v>
      </c>
      <c r="J22" s="207">
        <v>0</v>
      </c>
    </row>
    <row r="23" s="197" customFormat="1" ht="57" customHeight="1" spans="1:10">
      <c r="A23" s="220" t="s">
        <v>47</v>
      </c>
      <c r="B23" s="214" t="s">
        <v>48</v>
      </c>
      <c r="C23" s="214" t="s">
        <v>49</v>
      </c>
      <c r="D23" s="219">
        <v>31.689996</v>
      </c>
      <c r="E23" s="219">
        <v>12.913495</v>
      </c>
      <c r="F23" s="219">
        <v>1.248</v>
      </c>
      <c r="G23" s="221">
        <v>0</v>
      </c>
      <c r="H23" s="211">
        <f t="shared" si="0"/>
        <v>45.851491</v>
      </c>
      <c r="I23" s="228" t="s">
        <v>18</v>
      </c>
      <c r="J23" s="207">
        <v>0</v>
      </c>
    </row>
    <row r="24" s="197" customFormat="1" ht="52" customHeight="1" spans="1:10">
      <c r="A24" s="220" t="s">
        <v>50</v>
      </c>
      <c r="B24" s="214" t="s">
        <v>51</v>
      </c>
      <c r="C24" s="214" t="s">
        <v>52</v>
      </c>
      <c r="D24" s="219">
        <v>10.7</v>
      </c>
      <c r="E24" s="219">
        <v>10.42</v>
      </c>
      <c r="F24" s="219">
        <v>0.42</v>
      </c>
      <c r="G24" s="221">
        <v>0</v>
      </c>
      <c r="H24" s="211">
        <f t="shared" si="0"/>
        <v>21.54</v>
      </c>
      <c r="I24" s="228" t="s">
        <v>18</v>
      </c>
      <c r="J24" s="207">
        <v>0</v>
      </c>
    </row>
    <row r="25" s="197" customFormat="1" ht="49" customHeight="1" spans="1:10">
      <c r="A25" s="214" t="s">
        <v>53</v>
      </c>
      <c r="B25" s="214" t="s">
        <v>54</v>
      </c>
      <c r="C25" s="214" t="s">
        <v>55</v>
      </c>
      <c r="D25" s="219">
        <v>9.36</v>
      </c>
      <c r="E25" s="219">
        <v>5.330126</v>
      </c>
      <c r="F25" s="219">
        <v>0.312</v>
      </c>
      <c r="G25" s="221">
        <v>0</v>
      </c>
      <c r="H25" s="219">
        <f t="shared" si="0"/>
        <v>15.002126</v>
      </c>
      <c r="I25" s="228" t="s">
        <v>18</v>
      </c>
      <c r="J25" s="207">
        <v>0</v>
      </c>
    </row>
    <row r="26" s="198" customFormat="1" ht="18.75" spans="1:10">
      <c r="A26" s="222"/>
      <c r="B26" s="222"/>
      <c r="C26" s="222"/>
      <c r="D26" s="222"/>
      <c r="E26" s="222"/>
      <c r="F26" s="222"/>
      <c r="G26" s="222"/>
      <c r="H26" s="222"/>
      <c r="I26" s="222"/>
      <c r="J26" s="222"/>
    </row>
    <row r="27" s="1" customFormat="1" ht="18.75" spans="1:10">
      <c r="A27" s="223" t="s">
        <v>56</v>
      </c>
      <c r="B27" s="223"/>
      <c r="C27" s="223"/>
      <c r="D27" s="223"/>
      <c r="E27" s="223"/>
      <c r="F27" s="223"/>
      <c r="G27" s="223"/>
      <c r="H27" s="223"/>
      <c r="I27" s="223"/>
      <c r="J27" s="223"/>
    </row>
    <row r="28" spans="1:10">
      <c r="A28" s="224"/>
      <c r="B28" s="224"/>
      <c r="C28" s="224"/>
      <c r="D28" s="224"/>
      <c r="E28" s="224"/>
      <c r="F28" s="224"/>
      <c r="G28" s="224"/>
      <c r="H28" s="224"/>
      <c r="I28" s="224"/>
      <c r="J28" s="224"/>
    </row>
    <row r="29" spans="1:10">
      <c r="A29" s="224"/>
      <c r="B29" s="224"/>
      <c r="C29" s="224"/>
      <c r="D29" s="224"/>
      <c r="E29" s="224"/>
      <c r="F29" s="224"/>
      <c r="G29" s="224"/>
      <c r="H29" s="224"/>
      <c r="I29" s="224"/>
      <c r="J29" s="224"/>
    </row>
  </sheetData>
  <mergeCells count="30">
    <mergeCell ref="A2:J2"/>
    <mergeCell ref="A4:E4"/>
    <mergeCell ref="H4:J4"/>
    <mergeCell ref="D5:H5"/>
    <mergeCell ref="A27:J27"/>
    <mergeCell ref="A5:A8"/>
    <mergeCell ref="A9:A12"/>
    <mergeCell ref="A13:A14"/>
    <mergeCell ref="B5:B8"/>
    <mergeCell ref="C5:C8"/>
    <mergeCell ref="D6:D8"/>
    <mergeCell ref="D9:D12"/>
    <mergeCell ref="D13:D14"/>
    <mergeCell ref="E6:E8"/>
    <mergeCell ref="E9:E12"/>
    <mergeCell ref="E13:E14"/>
    <mergeCell ref="F9:F12"/>
    <mergeCell ref="F13:F14"/>
    <mergeCell ref="G9:G12"/>
    <mergeCell ref="G13:G14"/>
    <mergeCell ref="H6:H8"/>
    <mergeCell ref="H9:H12"/>
    <mergeCell ref="H13:H14"/>
    <mergeCell ref="I5:I8"/>
    <mergeCell ref="I9:I12"/>
    <mergeCell ref="I13:I14"/>
    <mergeCell ref="J5:J8"/>
    <mergeCell ref="J9:J12"/>
    <mergeCell ref="J13:J14"/>
    <mergeCell ref="F6:G7"/>
  </mergeCells>
  <pageMargins left="0.314583333333333" right="0.236111111111111" top="0.472222222222222" bottom="0.235416666666667" header="0.354166666666667" footer="0.3"/>
  <pageSetup paperSize="9" scale="7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opLeftCell="A4" workbookViewId="0">
      <selection activeCell="H8" sqref="H8:H9"/>
    </sheetView>
  </sheetViews>
  <sheetFormatPr defaultColWidth="9" defaultRowHeight="13.5"/>
  <cols>
    <col min="1" max="1" width="9.25" customWidth="1"/>
    <col min="2" max="2" width="18.6916666666667" customWidth="1"/>
    <col min="3" max="3" width="20.625" customWidth="1"/>
    <col min="4" max="4" width="8.125" customWidth="1"/>
    <col min="5" max="5" width="13.375" style="168" customWidth="1"/>
    <col min="6" max="6" width="8.375" customWidth="1"/>
    <col min="7" max="7" width="7.25" customWidth="1"/>
    <col min="8" max="8" width="9.125"/>
    <col min="9" max="9" width="12.75" customWidth="1"/>
    <col min="10" max="10" width="10.325" customWidth="1"/>
    <col min="12" max="12" width="1.625" customWidth="1"/>
    <col min="13" max="13" width="9" hidden="1" customWidth="1"/>
  </cols>
  <sheetData>
    <row r="1" ht="27" spans="1:10">
      <c r="A1" s="169" t="s">
        <v>0</v>
      </c>
      <c r="B1" s="169"/>
      <c r="C1" s="169"/>
      <c r="D1" s="169"/>
      <c r="E1" s="170"/>
      <c r="F1" s="169"/>
      <c r="G1" s="169"/>
      <c r="H1" s="169"/>
      <c r="I1" s="169"/>
      <c r="J1" s="169"/>
    </row>
    <row r="2" ht="24" customHeight="1" spans="1:10">
      <c r="A2" s="171"/>
      <c r="B2" s="171"/>
      <c r="C2" s="171"/>
      <c r="D2" s="171"/>
      <c r="E2" s="172"/>
      <c r="F2" s="171"/>
      <c r="G2" s="171"/>
      <c r="H2" s="171"/>
      <c r="I2" s="171"/>
      <c r="J2" s="171"/>
    </row>
    <row r="3" ht="18.75" spans="1:10">
      <c r="A3" s="173" t="s">
        <v>57</v>
      </c>
      <c r="B3" s="173"/>
      <c r="C3" s="173"/>
      <c r="D3" s="173"/>
      <c r="E3" s="174"/>
      <c r="F3" s="175"/>
      <c r="G3" s="176"/>
      <c r="H3" s="177" t="s">
        <v>2</v>
      </c>
      <c r="I3" s="177"/>
      <c r="J3" s="177"/>
    </row>
    <row r="4" ht="40" customHeight="1" spans="1:10">
      <c r="A4" s="178" t="s">
        <v>3</v>
      </c>
      <c r="B4" s="178" t="s">
        <v>4</v>
      </c>
      <c r="C4" s="178" t="s">
        <v>5</v>
      </c>
      <c r="D4" s="179" t="s">
        <v>6</v>
      </c>
      <c r="E4" s="180"/>
      <c r="F4" s="179"/>
      <c r="G4" s="179"/>
      <c r="H4" s="179"/>
      <c r="I4" s="178" t="s">
        <v>7</v>
      </c>
      <c r="J4" s="178" t="s">
        <v>8</v>
      </c>
    </row>
    <row r="5" ht="40.5" customHeight="1" spans="1:10">
      <c r="A5" s="181"/>
      <c r="B5" s="181"/>
      <c r="C5" s="181"/>
      <c r="D5" s="178" t="s">
        <v>9</v>
      </c>
      <c r="E5" s="182" t="s">
        <v>58</v>
      </c>
      <c r="F5" s="183" t="s">
        <v>11</v>
      </c>
      <c r="G5" s="184"/>
      <c r="H5" s="178" t="s">
        <v>12</v>
      </c>
      <c r="I5" s="181"/>
      <c r="J5" s="181"/>
    </row>
    <row r="6" ht="54" customHeight="1" spans="1:10">
      <c r="A6" s="181"/>
      <c r="B6" s="181"/>
      <c r="C6" s="181"/>
      <c r="D6" s="181"/>
      <c r="E6" s="185"/>
      <c r="F6" s="186"/>
      <c r="G6" s="187"/>
      <c r="H6" s="181"/>
      <c r="I6" s="181"/>
      <c r="J6" s="181"/>
    </row>
    <row r="7" ht="60" customHeight="1" spans="1:13">
      <c r="A7" s="157"/>
      <c r="B7" s="157"/>
      <c r="C7" s="157"/>
      <c r="D7" s="157"/>
      <c r="E7" s="188"/>
      <c r="F7" s="157" t="s">
        <v>13</v>
      </c>
      <c r="G7" s="157" t="s">
        <v>59</v>
      </c>
      <c r="H7" s="157"/>
      <c r="I7" s="157"/>
      <c r="J7" s="157"/>
      <c r="M7" t="s">
        <v>60</v>
      </c>
    </row>
    <row r="8" customFormat="1" ht="48" customHeight="1" spans="1:10">
      <c r="A8" s="103" t="s">
        <v>61</v>
      </c>
      <c r="B8" s="189" t="s">
        <v>62</v>
      </c>
      <c r="C8" s="189" t="s">
        <v>30</v>
      </c>
      <c r="D8" s="103">
        <v>34.68</v>
      </c>
      <c r="E8" s="190">
        <v>7.7</v>
      </c>
      <c r="F8" s="103">
        <v>1.86</v>
      </c>
      <c r="G8" s="191">
        <v>0</v>
      </c>
      <c r="H8" s="103">
        <f>D8+E8+F8+G8</f>
        <v>44.24</v>
      </c>
      <c r="I8" s="103" t="s">
        <v>18</v>
      </c>
      <c r="J8" s="103">
        <v>0</v>
      </c>
    </row>
    <row r="9" s="166" customFormat="1" ht="76" customHeight="1" spans="1:13">
      <c r="A9" s="104"/>
      <c r="B9" s="97" t="s">
        <v>63</v>
      </c>
      <c r="C9" s="97" t="s">
        <v>22</v>
      </c>
      <c r="D9" s="104"/>
      <c r="E9" s="192"/>
      <c r="F9" s="104"/>
      <c r="G9" s="189"/>
      <c r="H9" s="104"/>
      <c r="I9" s="104" t="s">
        <v>18</v>
      </c>
      <c r="J9" s="104"/>
      <c r="M9" s="166">
        <v>10.67</v>
      </c>
    </row>
    <row r="10" s="166" customFormat="1" ht="54" customHeight="1" spans="1:10">
      <c r="A10" s="97" t="s">
        <v>64</v>
      </c>
      <c r="B10" s="97" t="s">
        <v>32</v>
      </c>
      <c r="C10" s="97" t="s">
        <v>65</v>
      </c>
      <c r="D10" s="97">
        <v>33.98</v>
      </c>
      <c r="E10" s="193">
        <v>10.2</v>
      </c>
      <c r="F10" s="97">
        <v>1.25</v>
      </c>
      <c r="G10" s="97">
        <v>0.26</v>
      </c>
      <c r="H10" s="97">
        <f>D10+E10+F10+G10</f>
        <v>45.69</v>
      </c>
      <c r="I10" s="97" t="s">
        <v>18</v>
      </c>
      <c r="J10" s="97">
        <v>0</v>
      </c>
    </row>
    <row r="11" s="166" customFormat="1" ht="45" customHeight="1" spans="1:10">
      <c r="A11" s="97" t="s">
        <v>66</v>
      </c>
      <c r="B11" s="97" t="s">
        <v>67</v>
      </c>
      <c r="C11" s="97" t="s">
        <v>65</v>
      </c>
      <c r="D11" s="97">
        <v>33.98</v>
      </c>
      <c r="E11" s="193">
        <v>10.17</v>
      </c>
      <c r="F11" s="97">
        <v>1.25</v>
      </c>
      <c r="G11" s="97">
        <v>0</v>
      </c>
      <c r="H11" s="193">
        <f>D11+E11+F11+G11</f>
        <v>45.4</v>
      </c>
      <c r="I11" s="102" t="s">
        <v>18</v>
      </c>
      <c r="J11" s="102">
        <v>0</v>
      </c>
    </row>
    <row r="12" s="166" customFormat="1" ht="45" customHeight="1" spans="1:10">
      <c r="A12" s="102" t="s">
        <v>68</v>
      </c>
      <c r="B12" s="97" t="s">
        <v>69</v>
      </c>
      <c r="C12" s="97" t="s">
        <v>30</v>
      </c>
      <c r="D12" s="102">
        <v>25.88</v>
      </c>
      <c r="E12" s="194">
        <v>7.7</v>
      </c>
      <c r="F12" s="102">
        <v>1.14</v>
      </c>
      <c r="G12" s="102">
        <v>0</v>
      </c>
      <c r="H12" s="194">
        <f>D12+E12+F12+G12</f>
        <v>34.72</v>
      </c>
      <c r="I12" s="102" t="s">
        <v>18</v>
      </c>
      <c r="J12" s="102">
        <v>0</v>
      </c>
    </row>
    <row r="13" s="166" customFormat="1" ht="45" customHeight="1" spans="1:10">
      <c r="A13" s="104"/>
      <c r="B13" s="97" t="s">
        <v>39</v>
      </c>
      <c r="C13" s="97" t="s">
        <v>22</v>
      </c>
      <c r="D13" s="104"/>
      <c r="E13" s="192"/>
      <c r="F13" s="104"/>
      <c r="G13" s="104"/>
      <c r="H13" s="192"/>
      <c r="I13" s="104"/>
      <c r="J13" s="104"/>
    </row>
    <row r="14" s="166" customFormat="1" ht="51" customHeight="1" spans="1:10">
      <c r="A14" s="97" t="s">
        <v>70</v>
      </c>
      <c r="B14" s="97" t="s">
        <v>71</v>
      </c>
      <c r="C14" s="97" t="s">
        <v>65</v>
      </c>
      <c r="D14" s="97">
        <v>28.23</v>
      </c>
      <c r="E14" s="193">
        <v>9.86</v>
      </c>
      <c r="F14" s="97">
        <v>1.25</v>
      </c>
      <c r="G14" s="97">
        <v>0</v>
      </c>
      <c r="H14" s="97">
        <f>D14+E14+F14+G14</f>
        <v>39.34</v>
      </c>
      <c r="I14" s="97" t="s">
        <v>18</v>
      </c>
      <c r="J14" s="97">
        <v>0</v>
      </c>
    </row>
    <row r="15" s="166" customFormat="1" ht="51" customHeight="1" spans="1:10">
      <c r="A15" s="97" t="s">
        <v>72</v>
      </c>
      <c r="B15" s="97" t="s">
        <v>73</v>
      </c>
      <c r="C15" s="97" t="s">
        <v>65</v>
      </c>
      <c r="D15" s="97">
        <v>31.63</v>
      </c>
      <c r="E15" s="193">
        <v>9.86</v>
      </c>
      <c r="F15" s="97">
        <v>1.25</v>
      </c>
      <c r="G15" s="97">
        <v>0</v>
      </c>
      <c r="H15" s="97">
        <f>D15+E15+F15+G15</f>
        <v>42.74</v>
      </c>
      <c r="I15" s="97" t="s">
        <v>18</v>
      </c>
      <c r="J15" s="97">
        <v>0</v>
      </c>
    </row>
    <row r="16" s="166" customFormat="1" ht="51" customHeight="1" spans="1:10">
      <c r="A16" s="102" t="s">
        <v>74</v>
      </c>
      <c r="B16" s="97" t="s">
        <v>69</v>
      </c>
      <c r="C16" s="97" t="s">
        <v>30</v>
      </c>
      <c r="D16" s="102">
        <v>26.31</v>
      </c>
      <c r="E16" s="102">
        <v>7.24</v>
      </c>
      <c r="F16" s="102">
        <v>1.14</v>
      </c>
      <c r="G16" s="102">
        <v>0</v>
      </c>
      <c r="H16" s="102">
        <f>D16+E16+F16+G16</f>
        <v>34.69</v>
      </c>
      <c r="I16" s="102" t="s">
        <v>18</v>
      </c>
      <c r="J16" s="102">
        <v>0</v>
      </c>
    </row>
    <row r="17" s="166" customFormat="1" ht="51" customHeight="1" spans="1:10">
      <c r="A17" s="104"/>
      <c r="B17" s="97" t="s">
        <v>39</v>
      </c>
      <c r="C17" s="97" t="s">
        <v>22</v>
      </c>
      <c r="D17" s="104"/>
      <c r="E17" s="104"/>
      <c r="F17" s="104"/>
      <c r="G17" s="104"/>
      <c r="H17" s="104"/>
      <c r="I17" s="104"/>
      <c r="J17" s="104"/>
    </row>
    <row r="18" s="166" customFormat="1" ht="45" customHeight="1" spans="1:10">
      <c r="A18" s="102" t="s">
        <v>75</v>
      </c>
      <c r="B18" s="97" t="s">
        <v>69</v>
      </c>
      <c r="C18" s="97" t="s">
        <v>76</v>
      </c>
      <c r="D18" s="102">
        <v>32.06</v>
      </c>
      <c r="E18" s="194">
        <v>10</v>
      </c>
      <c r="F18" s="102">
        <v>1.25</v>
      </c>
      <c r="G18" s="102">
        <v>0</v>
      </c>
      <c r="H18" s="102">
        <f>D18+E18+F18+G18</f>
        <v>43.31</v>
      </c>
      <c r="I18" s="102" t="s">
        <v>18</v>
      </c>
      <c r="J18" s="102">
        <v>0</v>
      </c>
    </row>
    <row r="19" s="166" customFormat="1" ht="47" customHeight="1" spans="1:10">
      <c r="A19" s="104"/>
      <c r="B19" s="97" t="s">
        <v>42</v>
      </c>
      <c r="C19" s="97" t="s">
        <v>77</v>
      </c>
      <c r="D19" s="104"/>
      <c r="E19" s="192"/>
      <c r="F19" s="104"/>
      <c r="G19" s="104"/>
      <c r="H19" s="104"/>
      <c r="I19" s="104"/>
      <c r="J19" s="104"/>
    </row>
    <row r="20" s="166" customFormat="1" ht="38.25" customHeight="1" spans="1:10">
      <c r="A20" s="97" t="s">
        <v>78</v>
      </c>
      <c r="B20" s="97" t="s">
        <v>79</v>
      </c>
      <c r="C20" s="97" t="s">
        <v>80</v>
      </c>
      <c r="D20" s="97">
        <v>12.51</v>
      </c>
      <c r="E20" s="193">
        <v>4.43</v>
      </c>
      <c r="F20" s="97">
        <v>0.51</v>
      </c>
      <c r="G20" s="97">
        <v>0</v>
      </c>
      <c r="H20" s="102">
        <f>D20+E20+F20+G20</f>
        <v>17.45</v>
      </c>
      <c r="I20" s="97" t="s">
        <v>18</v>
      </c>
      <c r="J20" s="97">
        <v>0</v>
      </c>
    </row>
    <row r="21" s="166" customFormat="1" ht="38.25" customHeight="1" spans="1:10">
      <c r="A21" s="97"/>
      <c r="B21" s="97" t="s">
        <v>81</v>
      </c>
      <c r="C21" s="97" t="s">
        <v>82</v>
      </c>
      <c r="D21" s="97"/>
      <c r="E21" s="193"/>
      <c r="F21" s="97"/>
      <c r="G21" s="97"/>
      <c r="H21" s="104"/>
      <c r="I21" s="97"/>
      <c r="J21" s="97"/>
    </row>
    <row r="22" s="166" customFormat="1" ht="38.25" customHeight="1" spans="1:10">
      <c r="A22" s="102" t="s">
        <v>83</v>
      </c>
      <c r="B22" s="97" t="s">
        <v>84</v>
      </c>
      <c r="C22" s="97" t="s">
        <v>85</v>
      </c>
      <c r="D22" s="102">
        <v>15.32</v>
      </c>
      <c r="E22" s="194">
        <v>11.08</v>
      </c>
      <c r="F22" s="102">
        <v>0.34</v>
      </c>
      <c r="G22" s="102">
        <v>0</v>
      </c>
      <c r="H22" s="102">
        <f>D22+E22+F22+G22</f>
        <v>26.74</v>
      </c>
      <c r="I22" s="102" t="s">
        <v>18</v>
      </c>
      <c r="J22" s="102">
        <v>0</v>
      </c>
    </row>
    <row r="23" s="166" customFormat="1" ht="38.25" customHeight="1" spans="1:10">
      <c r="A23" s="104"/>
      <c r="B23" s="97" t="s">
        <v>86</v>
      </c>
      <c r="C23" s="97" t="s">
        <v>87</v>
      </c>
      <c r="D23" s="104"/>
      <c r="E23" s="192"/>
      <c r="F23" s="104"/>
      <c r="G23" s="104"/>
      <c r="H23" s="104"/>
      <c r="I23" s="104"/>
      <c r="J23" s="104"/>
    </row>
    <row r="24" s="166" customFormat="1" ht="38.25" customHeight="1" spans="1:10">
      <c r="A24" s="97" t="s">
        <v>28</v>
      </c>
      <c r="B24" s="97" t="s">
        <v>88</v>
      </c>
      <c r="C24" s="97" t="s">
        <v>49</v>
      </c>
      <c r="D24" s="97">
        <v>2.83</v>
      </c>
      <c r="E24" s="193">
        <v>3.01</v>
      </c>
      <c r="F24" s="193">
        <v>0.1</v>
      </c>
      <c r="G24" s="97">
        <v>0</v>
      </c>
      <c r="H24" s="97">
        <f>D24+E24+F24+G24</f>
        <v>5.94</v>
      </c>
      <c r="I24" s="97" t="s">
        <v>18</v>
      </c>
      <c r="J24" s="97">
        <v>0</v>
      </c>
    </row>
    <row r="25" s="166" customFormat="1" ht="38.25" customHeight="1" spans="1:10">
      <c r="A25" s="97" t="s">
        <v>89</v>
      </c>
      <c r="B25" s="97" t="s">
        <v>90</v>
      </c>
      <c r="C25" s="97" t="s">
        <v>91</v>
      </c>
      <c r="D25" s="97">
        <v>6.44</v>
      </c>
      <c r="E25" s="193">
        <v>5.08</v>
      </c>
      <c r="F25" s="97">
        <v>0.21</v>
      </c>
      <c r="G25" s="97">
        <v>0</v>
      </c>
      <c r="H25" s="97">
        <f>D25+E25+F25+G25</f>
        <v>11.73</v>
      </c>
      <c r="I25" s="97" t="s">
        <v>18</v>
      </c>
      <c r="J25" s="97">
        <v>0</v>
      </c>
    </row>
    <row r="26" s="167" customFormat="1" ht="37.5" customHeight="1" spans="1:10">
      <c r="A26" s="195" t="s">
        <v>56</v>
      </c>
      <c r="B26" s="195"/>
      <c r="C26" s="195"/>
      <c r="D26" s="195"/>
      <c r="E26" s="196"/>
      <c r="F26" s="195"/>
      <c r="G26" s="195"/>
      <c r="H26" s="195"/>
      <c r="I26" s="195"/>
      <c r="J26" s="195"/>
    </row>
  </sheetData>
  <mergeCells count="63">
    <mergeCell ref="A1:J1"/>
    <mergeCell ref="A2:J2"/>
    <mergeCell ref="A3:E3"/>
    <mergeCell ref="H3:J3"/>
    <mergeCell ref="D4:H4"/>
    <mergeCell ref="A26:J26"/>
    <mergeCell ref="A4:A7"/>
    <mergeCell ref="A8:A9"/>
    <mergeCell ref="A12:A13"/>
    <mergeCell ref="A16:A17"/>
    <mergeCell ref="A18:A19"/>
    <mergeCell ref="A20:A21"/>
    <mergeCell ref="A22:A23"/>
    <mergeCell ref="B4:B7"/>
    <mergeCell ref="C4:C7"/>
    <mergeCell ref="D5:D7"/>
    <mergeCell ref="D8:D9"/>
    <mergeCell ref="D12:D13"/>
    <mergeCell ref="D16:D17"/>
    <mergeCell ref="D18:D19"/>
    <mergeCell ref="D20:D21"/>
    <mergeCell ref="D22:D23"/>
    <mergeCell ref="E5:E7"/>
    <mergeCell ref="E8:E9"/>
    <mergeCell ref="E12:E13"/>
    <mergeCell ref="E16:E17"/>
    <mergeCell ref="E18:E19"/>
    <mergeCell ref="E20:E21"/>
    <mergeCell ref="E22:E23"/>
    <mergeCell ref="F8:F9"/>
    <mergeCell ref="F12:F13"/>
    <mergeCell ref="F16:F17"/>
    <mergeCell ref="F18:F19"/>
    <mergeCell ref="F20:F21"/>
    <mergeCell ref="F22:F23"/>
    <mergeCell ref="G8:G9"/>
    <mergeCell ref="G12:G13"/>
    <mergeCell ref="G16:G17"/>
    <mergeCell ref="G18:G19"/>
    <mergeCell ref="G20:G21"/>
    <mergeCell ref="G22:G23"/>
    <mergeCell ref="H5:H7"/>
    <mergeCell ref="H8:H9"/>
    <mergeCell ref="H12:H13"/>
    <mergeCell ref="H16:H17"/>
    <mergeCell ref="H18:H19"/>
    <mergeCell ref="H20:H21"/>
    <mergeCell ref="H22:H23"/>
    <mergeCell ref="I4:I7"/>
    <mergeCell ref="I8:I9"/>
    <mergeCell ref="I12:I13"/>
    <mergeCell ref="I16:I17"/>
    <mergeCell ref="I18:I19"/>
    <mergeCell ref="I20:I21"/>
    <mergeCell ref="I22:I23"/>
    <mergeCell ref="J4:J7"/>
    <mergeCell ref="J8:J9"/>
    <mergeCell ref="J12:J13"/>
    <mergeCell ref="J16:J17"/>
    <mergeCell ref="J18:J19"/>
    <mergeCell ref="J20:J21"/>
    <mergeCell ref="J22:J23"/>
    <mergeCell ref="F5:G6"/>
  </mergeCells>
  <pageMargins left="0.354166666666667" right="0.118055555555556" top="0.393055555555556" bottom="0.275" header="0.298611111111111" footer="0.298611111111111"/>
  <pageSetup paperSize="9" scale="80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opLeftCell="A4" workbookViewId="0">
      <selection activeCell="P13" sqref="P13"/>
    </sheetView>
  </sheetViews>
  <sheetFormatPr defaultColWidth="9" defaultRowHeight="13.5"/>
  <cols>
    <col min="1" max="1" width="13.4333333333333" customWidth="1"/>
    <col min="2" max="2" width="18.15" customWidth="1"/>
    <col min="3" max="3" width="23.6166666666667" customWidth="1"/>
    <col min="4" max="4" width="9.75" customWidth="1"/>
    <col min="5" max="5" width="15" customWidth="1"/>
    <col min="6" max="6" width="7.5" customWidth="1"/>
    <col min="7" max="7" width="7.575" customWidth="1"/>
    <col min="8" max="8" width="10.75" customWidth="1"/>
    <col min="9" max="9" width="9.375" customWidth="1"/>
    <col min="10" max="10" width="12.9583333333333" customWidth="1"/>
  </cols>
  <sheetData>
    <row r="1" ht="31.5" spans="1:10">
      <c r="A1" s="151" t="s">
        <v>0</v>
      </c>
      <c r="B1" s="151"/>
      <c r="C1" s="151"/>
      <c r="D1" s="151"/>
      <c r="E1" s="151"/>
      <c r="F1" s="151"/>
      <c r="G1" s="151"/>
      <c r="H1" s="151"/>
      <c r="I1" s="151"/>
      <c r="J1" s="151"/>
    </row>
    <row r="3" ht="20.25" spans="1:11">
      <c r="A3" s="152" t="s">
        <v>92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</row>
    <row r="4" ht="70" customHeight="1" spans="1:11">
      <c r="A4" s="153" t="s">
        <v>3</v>
      </c>
      <c r="B4" s="153" t="s">
        <v>4</v>
      </c>
      <c r="C4" s="153" t="s">
        <v>5</v>
      </c>
      <c r="D4" s="153" t="s">
        <v>93</v>
      </c>
      <c r="E4" s="153"/>
      <c r="F4" s="153"/>
      <c r="G4" s="153"/>
      <c r="H4" s="153"/>
      <c r="I4" s="153" t="s">
        <v>94</v>
      </c>
      <c r="J4" s="153" t="s">
        <v>95</v>
      </c>
      <c r="K4" s="163"/>
    </row>
    <row r="5" ht="73" customHeight="1" spans="1:11">
      <c r="A5" s="153"/>
      <c r="B5" s="153"/>
      <c r="C5" s="153"/>
      <c r="D5" s="153" t="s">
        <v>96</v>
      </c>
      <c r="E5" s="153" t="s">
        <v>97</v>
      </c>
      <c r="F5" s="154" t="s">
        <v>11</v>
      </c>
      <c r="G5" s="155"/>
      <c r="H5" s="153" t="s">
        <v>98</v>
      </c>
      <c r="I5" s="153"/>
      <c r="J5" s="153"/>
      <c r="K5" s="163"/>
    </row>
    <row r="6" ht="94" customHeight="1" spans="1:11">
      <c r="A6" s="156"/>
      <c r="B6" s="156"/>
      <c r="C6" s="156"/>
      <c r="D6" s="156"/>
      <c r="E6" s="156"/>
      <c r="F6" s="157" t="s">
        <v>13</v>
      </c>
      <c r="G6" s="157" t="s">
        <v>59</v>
      </c>
      <c r="H6" s="156"/>
      <c r="I6" s="156"/>
      <c r="J6" s="156"/>
      <c r="K6" s="163"/>
    </row>
    <row r="7" s="1" customFormat="1" ht="47" customHeight="1" spans="1:11">
      <c r="A7" s="158" t="s">
        <v>99</v>
      </c>
      <c r="B7" s="159" t="s">
        <v>100</v>
      </c>
      <c r="C7" s="160" t="s">
        <v>46</v>
      </c>
      <c r="D7" s="161">
        <v>12.52</v>
      </c>
      <c r="E7" s="159">
        <v>5.5</v>
      </c>
      <c r="F7" s="159">
        <v>0.51</v>
      </c>
      <c r="G7" s="159">
        <v>0</v>
      </c>
      <c r="H7" s="161">
        <f>D7+E7+F7+G7</f>
        <v>18.53</v>
      </c>
      <c r="I7" s="159" t="s">
        <v>18</v>
      </c>
      <c r="J7" s="159">
        <v>0</v>
      </c>
      <c r="K7" s="163"/>
    </row>
    <row r="8" s="1" customFormat="1" ht="69" customHeight="1" spans="1:11">
      <c r="A8" s="159" t="s">
        <v>101</v>
      </c>
      <c r="B8" s="159" t="s">
        <v>102</v>
      </c>
      <c r="C8" s="160" t="s">
        <v>17</v>
      </c>
      <c r="D8" s="161">
        <v>37.77</v>
      </c>
      <c r="E8" s="159">
        <v>10.77</v>
      </c>
      <c r="F8" s="159">
        <v>2.03</v>
      </c>
      <c r="G8" s="159">
        <v>0</v>
      </c>
      <c r="H8" s="161">
        <f>D8+E8+F8+G8</f>
        <v>50.57</v>
      </c>
      <c r="I8" s="159" t="s">
        <v>18</v>
      </c>
      <c r="J8" s="159">
        <v>0</v>
      </c>
      <c r="K8" s="163"/>
    </row>
    <row r="9" s="1" customFormat="1" ht="61" customHeight="1" spans="1:11">
      <c r="A9" s="159" t="s">
        <v>103</v>
      </c>
      <c r="B9" s="159" t="s">
        <v>16</v>
      </c>
      <c r="C9" s="160" t="s">
        <v>30</v>
      </c>
      <c r="D9" s="161">
        <v>31.19</v>
      </c>
      <c r="E9" s="159">
        <v>7.26</v>
      </c>
      <c r="F9" s="159">
        <v>1.14</v>
      </c>
      <c r="G9" s="159">
        <v>0</v>
      </c>
      <c r="H9" s="161">
        <f t="shared" ref="H9:H17" si="0">D9+E9+F9+G9</f>
        <v>39.59</v>
      </c>
      <c r="I9" s="159" t="s">
        <v>18</v>
      </c>
      <c r="J9" s="159">
        <v>0</v>
      </c>
      <c r="K9" s="163"/>
    </row>
    <row r="10" s="1" customFormat="1" ht="55" customHeight="1" spans="1:11">
      <c r="A10" s="159" t="s">
        <v>104</v>
      </c>
      <c r="B10" s="159" t="s">
        <v>32</v>
      </c>
      <c r="C10" s="160" t="s">
        <v>65</v>
      </c>
      <c r="D10" s="161">
        <v>34.03</v>
      </c>
      <c r="E10" s="159">
        <v>9.33</v>
      </c>
      <c r="F10" s="159">
        <v>1.25</v>
      </c>
      <c r="G10" s="159">
        <v>0.26</v>
      </c>
      <c r="H10" s="161">
        <f t="shared" si="0"/>
        <v>44.87</v>
      </c>
      <c r="I10" s="159" t="s">
        <v>18</v>
      </c>
      <c r="J10" s="159">
        <v>0</v>
      </c>
      <c r="K10" s="163"/>
    </row>
    <row r="11" s="1" customFormat="1" ht="55" customHeight="1" spans="1:11">
      <c r="A11" s="159" t="s">
        <v>105</v>
      </c>
      <c r="B11" s="159" t="s">
        <v>106</v>
      </c>
      <c r="C11" s="160" t="s">
        <v>30</v>
      </c>
      <c r="D11" s="161">
        <v>31.19</v>
      </c>
      <c r="E11" s="159">
        <v>7.26</v>
      </c>
      <c r="F11" s="159">
        <v>1.14</v>
      </c>
      <c r="G11" s="159">
        <v>0</v>
      </c>
      <c r="H11" s="161">
        <f t="shared" si="0"/>
        <v>39.59</v>
      </c>
      <c r="I11" s="159" t="s">
        <v>18</v>
      </c>
      <c r="J11" s="159">
        <v>0</v>
      </c>
      <c r="K11" s="163"/>
    </row>
    <row r="12" s="1" customFormat="1" ht="55" customHeight="1" spans="1:11">
      <c r="A12" s="159" t="s">
        <v>107</v>
      </c>
      <c r="B12" s="159" t="s">
        <v>71</v>
      </c>
      <c r="C12" s="160" t="s">
        <v>108</v>
      </c>
      <c r="D12" s="161">
        <v>28.27</v>
      </c>
      <c r="E12" s="159">
        <v>8.65</v>
      </c>
      <c r="F12" s="159">
        <v>1.25</v>
      </c>
      <c r="G12" s="159">
        <v>0</v>
      </c>
      <c r="H12" s="161">
        <f t="shared" si="0"/>
        <v>38.17</v>
      </c>
      <c r="I12" s="159" t="s">
        <v>18</v>
      </c>
      <c r="J12" s="159">
        <v>0</v>
      </c>
      <c r="K12" s="163"/>
    </row>
    <row r="13" s="1" customFormat="1" ht="55" customHeight="1" spans="1:11">
      <c r="A13" s="159" t="s">
        <v>109</v>
      </c>
      <c r="B13" s="159" t="s">
        <v>71</v>
      </c>
      <c r="C13" s="160" t="s">
        <v>30</v>
      </c>
      <c r="D13" s="161">
        <v>28.25</v>
      </c>
      <c r="E13" s="159">
        <v>7.26</v>
      </c>
      <c r="F13" s="159">
        <v>1.14</v>
      </c>
      <c r="G13" s="159">
        <v>0</v>
      </c>
      <c r="H13" s="161">
        <f t="shared" si="0"/>
        <v>36.65</v>
      </c>
      <c r="I13" s="159" t="s">
        <v>18</v>
      </c>
      <c r="J13" s="159">
        <v>0</v>
      </c>
      <c r="K13" s="163"/>
    </row>
    <row r="14" s="1" customFormat="1" ht="44" customHeight="1" spans="1:11">
      <c r="A14" s="159" t="s">
        <v>110</v>
      </c>
      <c r="B14" s="159" t="s">
        <v>42</v>
      </c>
      <c r="C14" s="160" t="s">
        <v>111</v>
      </c>
      <c r="D14" s="161">
        <v>32.1</v>
      </c>
      <c r="E14" s="159">
        <v>10.67</v>
      </c>
      <c r="F14" s="159">
        <v>1.25</v>
      </c>
      <c r="G14" s="159">
        <v>0</v>
      </c>
      <c r="H14" s="161">
        <f t="shared" si="0"/>
        <v>44.02</v>
      </c>
      <c r="I14" s="159" t="s">
        <v>18</v>
      </c>
      <c r="J14" s="159">
        <v>0</v>
      </c>
      <c r="K14" s="163"/>
    </row>
    <row r="15" s="1" customFormat="1" ht="45" customHeight="1" spans="1:11">
      <c r="A15" s="159" t="s">
        <v>112</v>
      </c>
      <c r="B15" s="159" t="s">
        <v>113</v>
      </c>
      <c r="C15" s="160" t="s">
        <v>22</v>
      </c>
      <c r="D15" s="161">
        <v>29.42</v>
      </c>
      <c r="E15" s="159">
        <v>7.26</v>
      </c>
      <c r="F15" s="159">
        <v>1.14</v>
      </c>
      <c r="G15" s="159">
        <v>0</v>
      </c>
      <c r="H15" s="161">
        <f t="shared" si="0"/>
        <v>37.82</v>
      </c>
      <c r="I15" s="159" t="s">
        <v>18</v>
      </c>
      <c r="J15" s="159">
        <v>0</v>
      </c>
      <c r="K15" s="164"/>
    </row>
    <row r="16" s="1" customFormat="1" ht="55" customHeight="1" spans="1:11">
      <c r="A16" s="159" t="s">
        <v>68</v>
      </c>
      <c r="B16" s="159" t="s">
        <v>114</v>
      </c>
      <c r="C16" s="160" t="s">
        <v>49</v>
      </c>
      <c r="D16" s="161">
        <v>2.41</v>
      </c>
      <c r="E16" s="159">
        <v>3.62</v>
      </c>
      <c r="F16" s="159">
        <v>0.1</v>
      </c>
      <c r="G16" s="159">
        <v>0</v>
      </c>
      <c r="H16" s="161">
        <f t="shared" si="0"/>
        <v>6.13</v>
      </c>
      <c r="I16" s="159" t="s">
        <v>18</v>
      </c>
      <c r="J16" s="159">
        <v>0</v>
      </c>
      <c r="K16" s="163"/>
    </row>
    <row r="17" s="1" customFormat="1" ht="55" customHeight="1" spans="1:11">
      <c r="A17" s="159" t="s">
        <v>115</v>
      </c>
      <c r="B17" s="159" t="s">
        <v>90</v>
      </c>
      <c r="C17" s="160" t="s">
        <v>116</v>
      </c>
      <c r="D17" s="161">
        <v>9.43</v>
      </c>
      <c r="E17" s="159">
        <v>10.69</v>
      </c>
      <c r="F17" s="159">
        <v>0.42</v>
      </c>
      <c r="G17" s="159">
        <v>0</v>
      </c>
      <c r="H17" s="161">
        <f t="shared" si="0"/>
        <v>20.54</v>
      </c>
      <c r="I17" s="159" t="s">
        <v>18</v>
      </c>
      <c r="J17" s="159">
        <v>0</v>
      </c>
      <c r="K17" s="163"/>
    </row>
    <row r="18" s="1" customFormat="1" ht="72" customHeight="1" spans="1:11">
      <c r="A18" s="162" t="s">
        <v>117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5"/>
    </row>
  </sheetData>
  <mergeCells count="13">
    <mergeCell ref="A1:J1"/>
    <mergeCell ref="A3:K3"/>
    <mergeCell ref="D4:H4"/>
    <mergeCell ref="F5:G5"/>
    <mergeCell ref="A18:K18"/>
    <mergeCell ref="A4:A6"/>
    <mergeCell ref="B4:B6"/>
    <mergeCell ref="C4:C6"/>
    <mergeCell ref="D5:D6"/>
    <mergeCell ref="E5:E6"/>
    <mergeCell ref="H5:H6"/>
    <mergeCell ref="I4:I6"/>
    <mergeCell ref="J4:J6"/>
  </mergeCells>
  <pageMargins left="0.236111111111111" right="0.0388888888888889" top="0.708333333333333" bottom="0.156944444444444" header="0.3" footer="0.3"/>
  <pageSetup paperSize="9" scale="79" fitToWidth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7"/>
  <sheetViews>
    <sheetView tabSelected="1" topLeftCell="A12" workbookViewId="0">
      <selection activeCell="B18" sqref="B18"/>
    </sheetView>
  </sheetViews>
  <sheetFormatPr defaultColWidth="9" defaultRowHeight="13.5"/>
  <cols>
    <col min="1" max="1" width="11.5" style="115" customWidth="1"/>
    <col min="2" max="2" width="22.625" style="115" customWidth="1"/>
    <col min="3" max="3" width="23.0666666666667" style="115" customWidth="1"/>
    <col min="4" max="4" width="11.725" style="115" customWidth="1"/>
    <col min="5" max="5" width="14.375" style="115" customWidth="1"/>
    <col min="6" max="6" width="10.5" style="115" customWidth="1"/>
    <col min="7" max="7" width="10.625" style="115" customWidth="1"/>
    <col min="8" max="8" width="13.25" style="115" customWidth="1"/>
    <col min="9" max="9" width="15.9333333333333" style="115" customWidth="1"/>
    <col min="10" max="10" width="15.75" style="115" customWidth="1"/>
    <col min="11" max="16383" width="9" style="115"/>
  </cols>
  <sheetData>
    <row r="1" s="115" customFormat="1" spans="1:7">
      <c r="A1" s="116"/>
      <c r="B1" s="116"/>
      <c r="C1" s="116"/>
      <c r="D1" s="116"/>
      <c r="E1" s="116"/>
      <c r="F1" s="116"/>
      <c r="G1" s="116"/>
    </row>
    <row r="2" s="115" customFormat="1" ht="24" customHeight="1" spans="1:10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</row>
    <row r="3" s="115" customFormat="1" ht="15" customHeight="1" spans="1:10">
      <c r="A3" s="118"/>
      <c r="B3" s="118"/>
      <c r="C3" s="118"/>
      <c r="D3" s="118"/>
      <c r="E3" s="118"/>
      <c r="F3" s="118"/>
      <c r="G3" s="118"/>
      <c r="H3" s="118"/>
      <c r="I3" s="118"/>
      <c r="J3" s="118"/>
    </row>
    <row r="4" s="115" customFormat="1" ht="22" customHeight="1" spans="1:10">
      <c r="A4" s="119" t="s">
        <v>118</v>
      </c>
      <c r="B4" s="119"/>
      <c r="C4" s="119"/>
      <c r="D4" s="119"/>
      <c r="E4" s="119"/>
      <c r="F4" s="119"/>
      <c r="G4" s="119"/>
      <c r="H4" s="119"/>
      <c r="I4" s="119"/>
      <c r="J4" s="119"/>
    </row>
    <row r="5" s="115" customFormat="1" ht="42" customHeight="1" spans="1:10">
      <c r="A5" s="120" t="s">
        <v>3</v>
      </c>
      <c r="B5" s="120" t="s">
        <v>4</v>
      </c>
      <c r="C5" s="120" t="s">
        <v>5</v>
      </c>
      <c r="D5" s="120" t="s">
        <v>6</v>
      </c>
      <c r="E5" s="120"/>
      <c r="F5" s="121"/>
      <c r="G5" s="121"/>
      <c r="H5" s="120"/>
      <c r="I5" s="120" t="s">
        <v>94</v>
      </c>
      <c r="J5" s="120" t="s">
        <v>95</v>
      </c>
    </row>
    <row r="6" s="115" customFormat="1" ht="67.5" customHeight="1" spans="1:10">
      <c r="A6" s="120"/>
      <c r="B6" s="120"/>
      <c r="C6" s="120"/>
      <c r="D6" s="120" t="s">
        <v>96</v>
      </c>
      <c r="E6" s="120" t="s">
        <v>97</v>
      </c>
      <c r="F6" s="122" t="s">
        <v>11</v>
      </c>
      <c r="G6" s="123"/>
      <c r="H6" s="120" t="s">
        <v>98</v>
      </c>
      <c r="I6" s="120"/>
      <c r="J6" s="120"/>
    </row>
    <row r="7" s="115" customFormat="1" ht="105" customHeight="1" spans="1:13">
      <c r="A7" s="120"/>
      <c r="B7" s="120"/>
      <c r="C7" s="120"/>
      <c r="D7" s="120"/>
      <c r="E7" s="120"/>
      <c r="F7" s="124" t="s">
        <v>119</v>
      </c>
      <c r="G7" s="125" t="s">
        <v>120</v>
      </c>
      <c r="H7" s="120"/>
      <c r="I7" s="120"/>
      <c r="J7" s="120"/>
      <c r="M7"/>
    </row>
    <row r="8" s="115" customFormat="1" ht="53" customHeight="1" spans="1:10">
      <c r="A8" s="126" t="s">
        <v>121</v>
      </c>
      <c r="B8" s="127" t="s">
        <v>79</v>
      </c>
      <c r="C8" s="127" t="s">
        <v>122</v>
      </c>
      <c r="D8" s="128">
        <v>12.52</v>
      </c>
      <c r="E8" s="128">
        <v>6.16</v>
      </c>
      <c r="F8" s="128">
        <v>0.51</v>
      </c>
      <c r="G8" s="129">
        <v>0</v>
      </c>
      <c r="H8" s="128">
        <f>D8+E8+F8+G8</f>
        <v>19.19</v>
      </c>
      <c r="I8" s="128" t="s">
        <v>18</v>
      </c>
      <c r="J8" s="126">
        <v>0</v>
      </c>
    </row>
    <row r="9" s="115" customFormat="1" ht="50" customHeight="1" spans="1:10">
      <c r="A9" s="130"/>
      <c r="B9" s="127" t="s">
        <v>81</v>
      </c>
      <c r="C9" s="127" t="s">
        <v>123</v>
      </c>
      <c r="D9" s="131"/>
      <c r="E9" s="131"/>
      <c r="F9" s="131"/>
      <c r="G9" s="132"/>
      <c r="H9" s="131"/>
      <c r="I9" s="131"/>
      <c r="J9" s="130"/>
    </row>
    <row r="10" s="115" customFormat="1" ht="66" customHeight="1" spans="1:10">
      <c r="A10" s="133" t="s">
        <v>124</v>
      </c>
      <c r="B10" s="127" t="s">
        <v>125</v>
      </c>
      <c r="C10" s="127" t="s">
        <v>126</v>
      </c>
      <c r="D10" s="134">
        <v>3.05</v>
      </c>
      <c r="E10" s="135">
        <v>3.86</v>
      </c>
      <c r="F10" s="136">
        <v>0.17</v>
      </c>
      <c r="G10" s="137">
        <v>0</v>
      </c>
      <c r="H10" s="135">
        <f>D10+E10+F10+G10</f>
        <v>7.08</v>
      </c>
      <c r="I10" s="133" t="s">
        <v>18</v>
      </c>
      <c r="J10" s="133">
        <v>0</v>
      </c>
    </row>
    <row r="11" s="115" customFormat="1" ht="50" customHeight="1" spans="1:10">
      <c r="A11" s="133" t="s">
        <v>103</v>
      </c>
      <c r="B11" s="127" t="s">
        <v>127</v>
      </c>
      <c r="C11" s="127" t="s">
        <v>122</v>
      </c>
      <c r="D11" s="134">
        <v>2.83</v>
      </c>
      <c r="E11" s="135">
        <v>3.98</v>
      </c>
      <c r="F11" s="136">
        <v>0.1</v>
      </c>
      <c r="G11" s="138">
        <v>0.02</v>
      </c>
      <c r="H11" s="135">
        <f>D11+E11+F11+G11</f>
        <v>6.93</v>
      </c>
      <c r="I11" s="133" t="s">
        <v>18</v>
      </c>
      <c r="J11" s="133">
        <v>0</v>
      </c>
    </row>
    <row r="12" s="115" customFormat="1" ht="54" customHeight="1" spans="1:10">
      <c r="A12" s="126" t="s">
        <v>33</v>
      </c>
      <c r="B12" s="127" t="s">
        <v>84</v>
      </c>
      <c r="C12" s="127" t="s">
        <v>122</v>
      </c>
      <c r="D12" s="128">
        <v>2.83</v>
      </c>
      <c r="E12" s="128">
        <v>3.79</v>
      </c>
      <c r="F12" s="128">
        <v>0.1</v>
      </c>
      <c r="G12" s="139">
        <v>0</v>
      </c>
      <c r="H12" s="140">
        <f>D12+E12+F12+G12</f>
        <v>6.72</v>
      </c>
      <c r="I12" s="128" t="s">
        <v>18</v>
      </c>
      <c r="J12" s="126">
        <v>0</v>
      </c>
    </row>
    <row r="13" s="115" customFormat="1" ht="50" customHeight="1" spans="1:10">
      <c r="A13" s="130"/>
      <c r="B13" s="127" t="s">
        <v>128</v>
      </c>
      <c r="C13" s="127" t="s">
        <v>129</v>
      </c>
      <c r="D13" s="131"/>
      <c r="E13" s="131"/>
      <c r="F13" s="131"/>
      <c r="G13" s="141"/>
      <c r="H13" s="142"/>
      <c r="I13" s="131"/>
      <c r="J13" s="130"/>
    </row>
    <row r="14" s="115" customFormat="1" ht="53" customHeight="1" spans="1:10">
      <c r="A14" s="126" t="s">
        <v>37</v>
      </c>
      <c r="B14" s="127" t="s">
        <v>84</v>
      </c>
      <c r="C14" s="127" t="s">
        <v>122</v>
      </c>
      <c r="D14" s="128">
        <v>2.57</v>
      </c>
      <c r="E14" s="128">
        <v>3.67</v>
      </c>
      <c r="F14" s="128">
        <v>0.1</v>
      </c>
      <c r="G14" s="139">
        <v>0</v>
      </c>
      <c r="H14" s="140">
        <f>D14+E14+F14+G14</f>
        <v>6.34</v>
      </c>
      <c r="I14" s="128" t="s">
        <v>18</v>
      </c>
      <c r="J14" s="139">
        <v>0</v>
      </c>
    </row>
    <row r="15" s="115" customFormat="1" ht="50" customHeight="1" spans="1:10">
      <c r="A15" s="130"/>
      <c r="B15" s="127" t="s">
        <v>90</v>
      </c>
      <c r="C15" s="127" t="s">
        <v>129</v>
      </c>
      <c r="D15" s="131"/>
      <c r="E15" s="131"/>
      <c r="F15" s="131"/>
      <c r="G15" s="141"/>
      <c r="H15" s="142"/>
      <c r="I15" s="131"/>
      <c r="J15" s="141"/>
    </row>
    <row r="16" s="115" customFormat="1" ht="50" customHeight="1" spans="1:10">
      <c r="A16" s="126" t="s">
        <v>105</v>
      </c>
      <c r="B16" s="127" t="s">
        <v>84</v>
      </c>
      <c r="C16" s="127" t="s">
        <v>122</v>
      </c>
      <c r="D16" s="128">
        <v>2.78</v>
      </c>
      <c r="E16" s="128">
        <v>3.67</v>
      </c>
      <c r="F16" s="128">
        <v>0.1</v>
      </c>
      <c r="G16" s="139">
        <v>0</v>
      </c>
      <c r="H16" s="140">
        <f>D16+E16+F16+G16</f>
        <v>6.55</v>
      </c>
      <c r="I16" s="128" t="s">
        <v>18</v>
      </c>
      <c r="J16" s="139">
        <v>0</v>
      </c>
    </row>
    <row r="17" s="115" customFormat="1" ht="42" customHeight="1" spans="1:10">
      <c r="A17" s="130"/>
      <c r="B17" s="127" t="s">
        <v>90</v>
      </c>
      <c r="C17" s="127" t="s">
        <v>129</v>
      </c>
      <c r="D17" s="131"/>
      <c r="E17" s="131"/>
      <c r="F17" s="131"/>
      <c r="G17" s="141"/>
      <c r="H17" s="142"/>
      <c r="I17" s="131"/>
      <c r="J17" s="141"/>
    </row>
    <row r="18" s="115" customFormat="1" ht="50" customHeight="1" spans="1:10">
      <c r="A18" s="126" t="s">
        <v>130</v>
      </c>
      <c r="B18" s="127" t="s">
        <v>131</v>
      </c>
      <c r="C18" s="127" t="s">
        <v>132</v>
      </c>
      <c r="D18" s="128">
        <v>16.49</v>
      </c>
      <c r="E18" s="128">
        <v>9.04</v>
      </c>
      <c r="F18" s="128">
        <v>0.73</v>
      </c>
      <c r="G18" s="139">
        <v>0</v>
      </c>
      <c r="H18" s="140">
        <f>D18+E18+F18+G18</f>
        <v>26.26</v>
      </c>
      <c r="I18" s="128" t="s">
        <v>18</v>
      </c>
      <c r="J18" s="139">
        <v>0</v>
      </c>
    </row>
    <row r="19" s="115" customFormat="1" ht="51" customHeight="1" spans="1:10">
      <c r="A19" s="130"/>
      <c r="B19" s="127" t="s">
        <v>133</v>
      </c>
      <c r="C19" s="127" t="s">
        <v>134</v>
      </c>
      <c r="D19" s="131"/>
      <c r="E19" s="131"/>
      <c r="F19" s="131"/>
      <c r="G19" s="141"/>
      <c r="H19" s="142"/>
      <c r="I19" s="131"/>
      <c r="J19" s="141"/>
    </row>
    <row r="20" s="115" customFormat="1" ht="50" customHeight="1" spans="1:10">
      <c r="A20" s="133" t="s">
        <v>112</v>
      </c>
      <c r="B20" s="127" t="s">
        <v>135</v>
      </c>
      <c r="C20" s="127" t="s">
        <v>129</v>
      </c>
      <c r="D20" s="134">
        <v>2.68</v>
      </c>
      <c r="E20" s="135">
        <v>3.98</v>
      </c>
      <c r="F20" s="136">
        <v>0.1</v>
      </c>
      <c r="G20" s="137">
        <v>0</v>
      </c>
      <c r="H20" s="135">
        <f>D20+E20+F20+G20</f>
        <v>6.76</v>
      </c>
      <c r="I20" s="133" t="s">
        <v>18</v>
      </c>
      <c r="J20" s="133">
        <v>0</v>
      </c>
    </row>
    <row r="21" s="115" customFormat="1" ht="50" customHeight="1" spans="1:10">
      <c r="A21" s="133" t="s">
        <v>136</v>
      </c>
      <c r="B21" s="127" t="s">
        <v>137</v>
      </c>
      <c r="C21" s="127" t="s">
        <v>138</v>
      </c>
      <c r="D21" s="134">
        <v>28.27</v>
      </c>
      <c r="E21" s="135">
        <v>11.61</v>
      </c>
      <c r="F21" s="136">
        <v>1.25</v>
      </c>
      <c r="G21" s="137">
        <v>0</v>
      </c>
      <c r="H21" s="135">
        <f>D21+E21+F21+G21</f>
        <v>41.13</v>
      </c>
      <c r="I21" s="133" t="s">
        <v>18</v>
      </c>
      <c r="J21" s="133">
        <v>0</v>
      </c>
    </row>
    <row r="22" s="115" customFormat="1" ht="21" customHeight="1" spans="1:10">
      <c r="A22" s="143"/>
      <c r="B22" s="144"/>
      <c r="C22" s="144"/>
      <c r="D22" s="145"/>
      <c r="E22" s="146"/>
      <c r="F22" s="147"/>
      <c r="G22" s="143"/>
      <c r="H22" s="146"/>
      <c r="I22" s="143"/>
      <c r="J22" s="143"/>
    </row>
    <row r="23" s="115" customFormat="1" ht="51" customHeight="1" spans="1:10">
      <c r="A23" s="148" t="s">
        <v>56</v>
      </c>
      <c r="B23" s="148"/>
      <c r="C23" s="148"/>
      <c r="D23" s="148"/>
      <c r="E23" s="148"/>
      <c r="F23" s="148"/>
      <c r="G23" s="148"/>
      <c r="H23" s="148"/>
      <c r="I23" s="148"/>
      <c r="J23" s="148"/>
    </row>
    <row r="24" s="115" customFormat="1" ht="35" customHeight="1" spans="1:7">
      <c r="A24" s="149"/>
      <c r="B24" s="149"/>
      <c r="C24" s="149"/>
      <c r="D24" s="149"/>
      <c r="E24" s="149"/>
      <c r="F24" s="149"/>
      <c r="G24" s="149"/>
    </row>
    <row r="27" s="115" customFormat="1" spans="10:10">
      <c r="J27" s="150"/>
    </row>
  </sheetData>
  <mergeCells count="54">
    <mergeCell ref="A2:J2"/>
    <mergeCell ref="A4:J4"/>
    <mergeCell ref="D5:H5"/>
    <mergeCell ref="F6:G6"/>
    <mergeCell ref="A23:J23"/>
    <mergeCell ref="A24:G24"/>
    <mergeCell ref="A5:A7"/>
    <mergeCell ref="A8:A9"/>
    <mergeCell ref="A12:A13"/>
    <mergeCell ref="A14:A15"/>
    <mergeCell ref="A16:A17"/>
    <mergeCell ref="A18:A19"/>
    <mergeCell ref="B5:B7"/>
    <mergeCell ref="C5:C7"/>
    <mergeCell ref="D6:D7"/>
    <mergeCell ref="D8:D9"/>
    <mergeCell ref="D12:D13"/>
    <mergeCell ref="D14:D15"/>
    <mergeCell ref="D16:D17"/>
    <mergeCell ref="D18:D19"/>
    <mergeCell ref="E6:E7"/>
    <mergeCell ref="E8:E9"/>
    <mergeCell ref="E12:E13"/>
    <mergeCell ref="E14:E15"/>
    <mergeCell ref="E16:E17"/>
    <mergeCell ref="E18:E19"/>
    <mergeCell ref="F8:F9"/>
    <mergeCell ref="F12:F13"/>
    <mergeCell ref="F14:F15"/>
    <mergeCell ref="F16:F17"/>
    <mergeCell ref="F18:F19"/>
    <mergeCell ref="G8:G9"/>
    <mergeCell ref="G12:G13"/>
    <mergeCell ref="G14:G15"/>
    <mergeCell ref="G16:G17"/>
    <mergeCell ref="G18:G19"/>
    <mergeCell ref="H6:H7"/>
    <mergeCell ref="H8:H9"/>
    <mergeCell ref="H12:H13"/>
    <mergeCell ref="H14:H15"/>
    <mergeCell ref="H16:H17"/>
    <mergeCell ref="H18:H19"/>
    <mergeCell ref="I5:I7"/>
    <mergeCell ref="I8:I9"/>
    <mergeCell ref="I12:I13"/>
    <mergeCell ref="I14:I15"/>
    <mergeCell ref="I16:I17"/>
    <mergeCell ref="I18:I19"/>
    <mergeCell ref="J5:J7"/>
    <mergeCell ref="J8:J9"/>
    <mergeCell ref="J12:J13"/>
    <mergeCell ref="J14:J15"/>
    <mergeCell ref="J16:J17"/>
    <mergeCell ref="J18:J19"/>
  </mergeCells>
  <pageMargins left="0.314583333333333" right="0" top="0.55" bottom="0.0777777777777778" header="0.3" footer="0.3"/>
  <pageSetup paperSize="9" scale="67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opLeftCell="A5" workbookViewId="0">
      <selection activeCell="L9" sqref="L9"/>
    </sheetView>
  </sheetViews>
  <sheetFormatPr defaultColWidth="9" defaultRowHeight="13.5"/>
  <cols>
    <col min="1" max="1" width="10.375" customWidth="1"/>
    <col min="2" max="2" width="14.625" customWidth="1"/>
    <col min="3" max="3" width="22.0833333333333" customWidth="1"/>
    <col min="4" max="4" width="11.625" customWidth="1"/>
    <col min="5" max="5" width="17.25" customWidth="1"/>
    <col min="6" max="6" width="10.375" customWidth="1"/>
    <col min="7" max="7" width="11.3166666666667" customWidth="1"/>
    <col min="8" max="8" width="11.25" customWidth="1"/>
    <col min="9" max="9" width="13.5" customWidth="1"/>
  </cols>
  <sheetData>
    <row r="1" spans="1:9">
      <c r="A1" s="2"/>
      <c r="B1" s="3"/>
      <c r="C1" s="3"/>
      <c r="D1" s="3"/>
      <c r="E1" s="3"/>
      <c r="F1" s="3"/>
      <c r="G1" s="3"/>
      <c r="H1" s="3"/>
      <c r="I1" s="3"/>
    </row>
    <row r="2" ht="24" customHeight="1" spans="1:9">
      <c r="A2" s="67" t="s">
        <v>0</v>
      </c>
      <c r="B2" s="67"/>
      <c r="C2" s="67"/>
      <c r="D2" s="67"/>
      <c r="E2" s="67"/>
      <c r="F2" s="67"/>
      <c r="G2" s="67"/>
      <c r="H2" s="67"/>
      <c r="I2" s="67"/>
    </row>
    <row r="3" ht="14.25" spans="1:9">
      <c r="A3" s="5"/>
      <c r="B3" s="5"/>
      <c r="C3" s="5"/>
      <c r="D3" s="5"/>
      <c r="E3" s="5"/>
      <c r="F3" s="5"/>
      <c r="G3" s="5"/>
      <c r="H3" s="5"/>
      <c r="I3" s="5"/>
    </row>
    <row r="4" s="1" customFormat="1" ht="22" customHeight="1" spans="1:9">
      <c r="A4" s="6" t="s">
        <v>139</v>
      </c>
      <c r="B4" s="6"/>
      <c r="C4" s="6"/>
      <c r="D4" s="6"/>
      <c r="E4" s="6"/>
      <c r="F4" s="7"/>
      <c r="G4" s="8" t="s">
        <v>2</v>
      </c>
      <c r="H4" s="8"/>
      <c r="I4" s="8"/>
    </row>
    <row r="5" s="1" customFormat="1" ht="40.5" customHeight="1" spans="1:9">
      <c r="A5" s="9" t="s">
        <v>3</v>
      </c>
      <c r="B5" s="9" t="s">
        <v>4</v>
      </c>
      <c r="C5" s="9" t="s">
        <v>5</v>
      </c>
      <c r="D5" s="10" t="s">
        <v>6</v>
      </c>
      <c r="E5" s="11"/>
      <c r="F5" s="12"/>
      <c r="G5" s="13"/>
      <c r="H5" s="9" t="s">
        <v>140</v>
      </c>
      <c r="I5" s="9" t="s">
        <v>8</v>
      </c>
    </row>
    <row r="6" s="1" customFormat="1" ht="81.75" customHeight="1" spans="1:9">
      <c r="A6" s="14"/>
      <c r="B6" s="14"/>
      <c r="C6" s="14"/>
      <c r="D6" s="9" t="s">
        <v>9</v>
      </c>
      <c r="E6" s="15" t="s">
        <v>58</v>
      </c>
      <c r="F6" s="111" t="s">
        <v>11</v>
      </c>
      <c r="G6" s="17" t="s">
        <v>12</v>
      </c>
      <c r="H6" s="14"/>
      <c r="I6" s="14"/>
    </row>
    <row r="7" s="1" customFormat="1" ht="66" customHeight="1" spans="1:9">
      <c r="A7" s="18"/>
      <c r="B7" s="18"/>
      <c r="C7" s="18"/>
      <c r="D7" s="18"/>
      <c r="E7" s="19"/>
      <c r="F7" s="20" t="s">
        <v>13</v>
      </c>
      <c r="G7" s="21"/>
      <c r="H7" s="18"/>
      <c r="I7" s="18"/>
    </row>
    <row r="8" s="1" customFormat="1" ht="53" customHeight="1" spans="1:9">
      <c r="A8" s="22" t="s">
        <v>25</v>
      </c>
      <c r="B8" s="22" t="s">
        <v>86</v>
      </c>
      <c r="C8" s="112" t="s">
        <v>141</v>
      </c>
      <c r="D8" s="113">
        <v>6.73</v>
      </c>
      <c r="E8" s="113">
        <v>2.05</v>
      </c>
      <c r="F8" s="114">
        <v>0.34</v>
      </c>
      <c r="G8" s="113">
        <f>D8+E8+F8</f>
        <v>9.12</v>
      </c>
      <c r="H8" s="22" t="s">
        <v>18</v>
      </c>
      <c r="I8" s="22">
        <v>0</v>
      </c>
    </row>
    <row r="9" s="1" customFormat="1" ht="53" customHeight="1" spans="1:9">
      <c r="A9" s="22" t="s">
        <v>142</v>
      </c>
      <c r="B9" s="22" t="s">
        <v>90</v>
      </c>
      <c r="C9" s="112" t="s">
        <v>143</v>
      </c>
      <c r="D9" s="113">
        <v>11.05</v>
      </c>
      <c r="E9" s="113">
        <v>3.07</v>
      </c>
      <c r="F9" s="113">
        <v>0.31</v>
      </c>
      <c r="G9" s="113">
        <f>D9+E9+F9</f>
        <v>14.43</v>
      </c>
      <c r="H9" s="22" t="s">
        <v>18</v>
      </c>
      <c r="I9" s="22">
        <v>0</v>
      </c>
    </row>
    <row r="10" s="1" customFormat="1" ht="53" customHeight="1" spans="1:9">
      <c r="A10" s="22" t="s">
        <v>144</v>
      </c>
      <c r="B10" s="22" t="s">
        <v>90</v>
      </c>
      <c r="C10" s="112" t="s">
        <v>145</v>
      </c>
      <c r="D10" s="114">
        <v>5.67</v>
      </c>
      <c r="E10" s="114">
        <v>1.85</v>
      </c>
      <c r="F10" s="114">
        <v>0.21</v>
      </c>
      <c r="G10" s="113">
        <f>D10+E10+F10</f>
        <v>7.73</v>
      </c>
      <c r="H10" s="23" t="s">
        <v>18</v>
      </c>
      <c r="I10" s="23">
        <v>0</v>
      </c>
    </row>
    <row r="11" s="1" customFormat="1" ht="65" customHeight="1" spans="1:9">
      <c r="A11" s="64" t="s">
        <v>56</v>
      </c>
      <c r="B11" s="64"/>
      <c r="C11" s="64"/>
      <c r="D11" s="64"/>
      <c r="E11" s="64"/>
      <c r="F11" s="64"/>
      <c r="G11" s="64"/>
      <c r="H11" s="64"/>
      <c r="I11" s="64"/>
    </row>
  </sheetData>
  <mergeCells count="14">
    <mergeCell ref="A2:I2"/>
    <mergeCell ref="A3:I3"/>
    <mergeCell ref="A4:E4"/>
    <mergeCell ref="G4:I4"/>
    <mergeCell ref="D5:G5"/>
    <mergeCell ref="A11:I11"/>
    <mergeCell ref="A5:A7"/>
    <mergeCell ref="B5:B7"/>
    <mergeCell ref="C5:C7"/>
    <mergeCell ref="D6:D7"/>
    <mergeCell ref="E6:E7"/>
    <mergeCell ref="G6:G7"/>
    <mergeCell ref="H5:H7"/>
    <mergeCell ref="I5:I7"/>
  </mergeCells>
  <pageMargins left="0.472222222222222" right="0.196527777777778" top="1.49513888888889" bottom="0.75" header="0.3" footer="0.3"/>
  <pageSetup paperSize="9" scale="80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2"/>
  <sheetViews>
    <sheetView topLeftCell="A33" workbookViewId="0">
      <selection activeCell="K41" sqref="K41"/>
    </sheetView>
  </sheetViews>
  <sheetFormatPr defaultColWidth="9" defaultRowHeight="13.5"/>
  <cols>
    <col min="1" max="1" width="13.125" customWidth="1"/>
    <col min="2" max="2" width="27.3166666666667" customWidth="1"/>
    <col min="3" max="3" width="28.75" customWidth="1"/>
    <col min="4" max="4" width="14.5" customWidth="1"/>
    <col min="5" max="5" width="13.375" customWidth="1"/>
    <col min="6" max="7" width="13" customWidth="1"/>
    <col min="8" max="8" width="12.25" customWidth="1"/>
    <col min="9" max="9" width="14.65" customWidth="1"/>
    <col min="10" max="10" width="18.25" customWidth="1"/>
    <col min="13" max="13" width="9.375"/>
  </cols>
  <sheetData>
    <row r="1" ht="34" customHeight="1" spans="1:10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</row>
    <row r="2" ht="15.95" customHeight="1" spans="1:10">
      <c r="A2" s="67"/>
      <c r="B2" s="67"/>
      <c r="C2" s="67"/>
      <c r="D2" s="67"/>
      <c r="E2" s="67"/>
      <c r="F2" s="67"/>
      <c r="G2" s="67"/>
      <c r="H2" s="67"/>
      <c r="I2" s="67"/>
      <c r="J2" s="67"/>
    </row>
    <row r="3" ht="27" customHeight="1" spans="1:10">
      <c r="A3" s="68" t="s">
        <v>146</v>
      </c>
      <c r="B3" s="68"/>
      <c r="C3" s="68"/>
      <c r="D3" s="69"/>
      <c r="E3" s="69"/>
      <c r="F3" s="70"/>
      <c r="G3" s="70"/>
      <c r="H3" s="71" t="s">
        <v>2</v>
      </c>
      <c r="I3" s="71"/>
      <c r="J3" s="98"/>
    </row>
    <row r="4" ht="42" customHeight="1" spans="1:10">
      <c r="A4" s="72" t="s">
        <v>3</v>
      </c>
      <c r="B4" s="72" t="s">
        <v>4</v>
      </c>
      <c r="C4" s="73" t="s">
        <v>5</v>
      </c>
      <c r="D4" s="74" t="s">
        <v>6</v>
      </c>
      <c r="E4" s="74"/>
      <c r="F4" s="74"/>
      <c r="G4" s="74"/>
      <c r="H4" s="74"/>
      <c r="I4" s="74" t="s">
        <v>7</v>
      </c>
      <c r="J4" s="99" t="s">
        <v>8</v>
      </c>
    </row>
    <row r="5" ht="99.95" customHeight="1" spans="1:10">
      <c r="A5" s="75"/>
      <c r="B5" s="75"/>
      <c r="C5" s="76"/>
      <c r="D5" s="77" t="s">
        <v>147</v>
      </c>
      <c r="E5" s="74" t="s">
        <v>10</v>
      </c>
      <c r="F5" s="74" t="s">
        <v>11</v>
      </c>
      <c r="G5" s="74"/>
      <c r="H5" s="77" t="s">
        <v>148</v>
      </c>
      <c r="I5" s="74"/>
      <c r="J5" s="100"/>
    </row>
    <row r="6" ht="39.95" customHeight="1" spans="1:10">
      <c r="A6" s="75"/>
      <c r="B6" s="75"/>
      <c r="C6" s="76"/>
      <c r="D6" s="78"/>
      <c r="E6" s="74"/>
      <c r="F6" s="79" t="s">
        <v>13</v>
      </c>
      <c r="G6" s="79" t="s">
        <v>149</v>
      </c>
      <c r="H6" s="78"/>
      <c r="I6" s="74"/>
      <c r="J6" s="100"/>
    </row>
    <row r="7" ht="24" customHeight="1" spans="1:10">
      <c r="A7" s="80"/>
      <c r="B7" s="80"/>
      <c r="C7" s="81"/>
      <c r="D7" s="82"/>
      <c r="E7" s="74"/>
      <c r="F7" s="79"/>
      <c r="G7" s="79"/>
      <c r="H7" s="82"/>
      <c r="I7" s="74"/>
      <c r="J7" s="101"/>
    </row>
    <row r="8" s="1" customFormat="1" ht="45.75" customHeight="1" spans="1:10">
      <c r="A8" s="83" t="s">
        <v>124</v>
      </c>
      <c r="B8" s="84" t="s">
        <v>150</v>
      </c>
      <c r="C8" s="84" t="s">
        <v>151</v>
      </c>
      <c r="D8" s="85">
        <f>[2]Sheet1!G10+[2]Sheet1!H10+[2]Sheet1!I10</f>
        <v>39.33</v>
      </c>
      <c r="E8" s="85">
        <f>[2]Sheet1!R10+[2]Sheet1!S10+[2]Sheet1!W10+[2]Sheet1!X10+[2]Sheet1!Y10+[2]Sheet1!T10+[2]Sheet1!U10+[2]Sheet1!V10</f>
        <v>6.888</v>
      </c>
      <c r="F8" s="85">
        <v>1.86</v>
      </c>
      <c r="G8" s="86">
        <v>0</v>
      </c>
      <c r="H8" s="85">
        <f>D8+E8+F8+G8</f>
        <v>48.078</v>
      </c>
      <c r="I8" s="102" t="s">
        <v>18</v>
      </c>
      <c r="J8" s="102">
        <v>0</v>
      </c>
    </row>
    <row r="9" s="1" customFormat="1" ht="39" customHeight="1" spans="1:10">
      <c r="A9" s="87"/>
      <c r="B9" s="84" t="s">
        <v>152</v>
      </c>
      <c r="C9" s="84" t="s">
        <v>153</v>
      </c>
      <c r="D9" s="88"/>
      <c r="E9" s="88"/>
      <c r="F9" s="88"/>
      <c r="G9" s="89"/>
      <c r="H9" s="88"/>
      <c r="I9" s="103"/>
      <c r="J9" s="103"/>
    </row>
    <row r="10" s="1" customFormat="1" ht="36.75" customHeight="1" spans="1:10">
      <c r="A10" s="90"/>
      <c r="B10" s="84" t="s">
        <v>154</v>
      </c>
      <c r="C10" s="84" t="s">
        <v>155</v>
      </c>
      <c r="D10" s="91"/>
      <c r="E10" s="91"/>
      <c r="F10" s="91"/>
      <c r="G10" s="92"/>
      <c r="H10" s="91"/>
      <c r="I10" s="104"/>
      <c r="J10" s="104"/>
    </row>
    <row r="11" s="1" customFormat="1" ht="36.75" customHeight="1" spans="1:10">
      <c r="A11" s="83" t="s">
        <v>156</v>
      </c>
      <c r="B11" s="84" t="s">
        <v>150</v>
      </c>
      <c r="C11" s="84" t="s">
        <v>157</v>
      </c>
      <c r="D11" s="85">
        <f>[2]Sheet1!G11+[2]Sheet1!H11+[2]Sheet1!I11</f>
        <v>39.37</v>
      </c>
      <c r="E11" s="85">
        <f>[2]Sheet1!R11+[2]Sheet1!S11+[2]Sheet1!W11+[2]Sheet1!X11+[2]Sheet1!Y11+[2]Sheet1!T11+[2]Sheet1!U11+[2]Sheet1!V11</f>
        <v>13.96</v>
      </c>
      <c r="F11" s="85">
        <v>1.25</v>
      </c>
      <c r="G11" s="86">
        <v>0</v>
      </c>
      <c r="H11" s="85">
        <f>D11+E11+F11+G11</f>
        <v>54.58</v>
      </c>
      <c r="I11" s="85" t="s">
        <v>18</v>
      </c>
      <c r="J11" s="105">
        <v>0</v>
      </c>
    </row>
    <row r="12" s="1" customFormat="1" ht="37.5" customHeight="1" spans="1:10">
      <c r="A12" s="87"/>
      <c r="B12" s="84" t="s">
        <v>158</v>
      </c>
      <c r="C12" s="84" t="s">
        <v>159</v>
      </c>
      <c r="D12" s="88"/>
      <c r="E12" s="88"/>
      <c r="F12" s="88"/>
      <c r="G12" s="89"/>
      <c r="H12" s="88"/>
      <c r="I12" s="88"/>
      <c r="J12" s="106"/>
    </row>
    <row r="13" s="1" customFormat="1" ht="35.25" customHeight="1" spans="1:10">
      <c r="A13" s="87"/>
      <c r="B13" s="84" t="s">
        <v>160</v>
      </c>
      <c r="C13" s="84" t="s">
        <v>161</v>
      </c>
      <c r="D13" s="88"/>
      <c r="E13" s="88"/>
      <c r="F13" s="88"/>
      <c r="G13" s="89"/>
      <c r="H13" s="88"/>
      <c r="I13" s="88"/>
      <c r="J13" s="106"/>
    </row>
    <row r="14" s="1" customFormat="1" ht="76" customHeight="1" spans="1:10">
      <c r="A14" s="90"/>
      <c r="B14" s="84" t="s">
        <v>162</v>
      </c>
      <c r="C14" s="84" t="s">
        <v>155</v>
      </c>
      <c r="D14" s="91"/>
      <c r="E14" s="91"/>
      <c r="F14" s="91"/>
      <c r="G14" s="92"/>
      <c r="H14" s="91"/>
      <c r="I14" s="91"/>
      <c r="J14" s="107"/>
    </row>
    <row r="15" s="1" customFormat="1" ht="42.75" customHeight="1" spans="1:10">
      <c r="A15" s="83" t="s">
        <v>163</v>
      </c>
      <c r="B15" s="84" t="s">
        <v>164</v>
      </c>
      <c r="C15" s="84" t="s">
        <v>157</v>
      </c>
      <c r="D15" s="85">
        <f>[2]Sheet1!G12+[2]Sheet1!H12+[2]Sheet1!I12</f>
        <v>37.96</v>
      </c>
      <c r="E15" s="85">
        <f>[2]Sheet1!R12+[2]Sheet1!S12+[2]Sheet1!W12+[2]Sheet1!X12+[2]Sheet1!Y12+[2]Sheet1!T12+[2]Sheet1!U12+[2]Sheet1!V12</f>
        <v>12.9202</v>
      </c>
      <c r="F15" s="85">
        <v>1.25</v>
      </c>
      <c r="G15" s="86">
        <v>0</v>
      </c>
      <c r="H15" s="85">
        <f t="shared" ref="H15:H18" si="0">D15+E15+F15+G15</f>
        <v>52.1302</v>
      </c>
      <c r="I15" s="85" t="s">
        <v>18</v>
      </c>
      <c r="J15" s="105">
        <v>0</v>
      </c>
    </row>
    <row r="16" s="1" customFormat="1" ht="27.75" customHeight="1" spans="1:10">
      <c r="A16" s="90"/>
      <c r="B16" s="84" t="s">
        <v>165</v>
      </c>
      <c r="C16" s="84" t="s">
        <v>155</v>
      </c>
      <c r="D16" s="91"/>
      <c r="E16" s="91"/>
      <c r="F16" s="91"/>
      <c r="G16" s="92"/>
      <c r="H16" s="91"/>
      <c r="I16" s="91"/>
      <c r="J16" s="107"/>
    </row>
    <row r="17" s="1" customFormat="1" ht="55.5" customHeight="1" spans="1:10">
      <c r="A17" s="83" t="s">
        <v>166</v>
      </c>
      <c r="B17" s="84" t="s">
        <v>167</v>
      </c>
      <c r="C17" s="84" t="s">
        <v>157</v>
      </c>
      <c r="D17" s="91">
        <f>[2]Sheet1!G13+[2]Sheet1!H13+[2]Sheet1!I13</f>
        <v>37.96</v>
      </c>
      <c r="E17" s="93">
        <f>[2]Sheet1!R13+[2]Sheet1!S13+[2]Sheet1!W13+[2]Sheet1!X13+[2]Sheet1!Y13+[2]Sheet1!T13+[2]Sheet1!U13+[2]Sheet1!V13</f>
        <v>12.7464</v>
      </c>
      <c r="F17" s="93">
        <v>1.25</v>
      </c>
      <c r="G17" s="93">
        <v>0.26</v>
      </c>
      <c r="H17" s="91">
        <f t="shared" si="0"/>
        <v>52.2164</v>
      </c>
      <c r="I17" s="104" t="s">
        <v>18</v>
      </c>
      <c r="J17" s="108">
        <v>0</v>
      </c>
    </row>
    <row r="18" s="1" customFormat="1" ht="43.5" customHeight="1" spans="1:10">
      <c r="A18" s="83" t="s">
        <v>168</v>
      </c>
      <c r="B18" s="84" t="s">
        <v>169</v>
      </c>
      <c r="C18" s="84" t="s">
        <v>170</v>
      </c>
      <c r="D18" s="85">
        <f>[2]Sheet1!G14+[2]Sheet1!H14+[2]Sheet1!I14</f>
        <v>34.32</v>
      </c>
      <c r="E18" s="85">
        <f>[2]Sheet1!R14+[2]Sheet1!S14+[2]Sheet1!W14+[2]Sheet1!X14+[2]Sheet1!Y14+[2]Sheet1!T14+[2]Sheet1!U14+[2]Sheet1!V14</f>
        <v>12.4005</v>
      </c>
      <c r="F18" s="85">
        <v>1.25</v>
      </c>
      <c r="G18" s="86">
        <v>0</v>
      </c>
      <c r="H18" s="85">
        <f t="shared" si="0"/>
        <v>47.9705</v>
      </c>
      <c r="I18" s="85" t="s">
        <v>18</v>
      </c>
      <c r="J18" s="105">
        <v>0</v>
      </c>
    </row>
    <row r="19" s="1" customFormat="1" ht="40.5" customHeight="1" spans="1:10">
      <c r="A19" s="87"/>
      <c r="B19" s="94" t="s">
        <v>171</v>
      </c>
      <c r="C19" s="84" t="s">
        <v>153</v>
      </c>
      <c r="D19" s="88"/>
      <c r="E19" s="88"/>
      <c r="F19" s="88"/>
      <c r="G19" s="89"/>
      <c r="H19" s="88"/>
      <c r="I19" s="88"/>
      <c r="J19" s="106"/>
    </row>
    <row r="20" s="1" customFormat="1" ht="36" customHeight="1" spans="1:10">
      <c r="A20" s="90"/>
      <c r="B20" s="84" t="s">
        <v>172</v>
      </c>
      <c r="C20" s="84" t="s">
        <v>155</v>
      </c>
      <c r="D20" s="91"/>
      <c r="E20" s="91"/>
      <c r="F20" s="91"/>
      <c r="G20" s="92"/>
      <c r="H20" s="91"/>
      <c r="I20" s="91"/>
      <c r="J20" s="107"/>
    </row>
    <row r="21" s="1" customFormat="1" ht="39.75" customHeight="1" spans="1:10">
      <c r="A21" s="83" t="s">
        <v>173</v>
      </c>
      <c r="B21" s="84" t="s">
        <v>174</v>
      </c>
      <c r="C21" s="84" t="s">
        <v>175</v>
      </c>
      <c r="D21" s="85">
        <f>[2]Sheet1!G15+[2]Sheet1!H15+[2]Sheet1!I15</f>
        <v>1.35</v>
      </c>
      <c r="E21" s="85">
        <f>[2]Sheet1!R15+[2]Sheet1!S15+[2]Sheet1!W15+[2]Sheet1!X15+[2]Sheet1!Y15+[2]Sheet1!T15+[2]Sheet1!U15+[2]Sheet1!V15</f>
        <v>0</v>
      </c>
      <c r="F21" s="85">
        <v>0</v>
      </c>
      <c r="G21" s="86">
        <v>0</v>
      </c>
      <c r="H21" s="85">
        <f t="shared" ref="H21:H26" si="1">D21+E21+F21+G21</f>
        <v>1.35</v>
      </c>
      <c r="I21" s="85" t="s">
        <v>18</v>
      </c>
      <c r="J21" s="105">
        <v>0</v>
      </c>
    </row>
    <row r="22" s="1" customFormat="1" ht="63" customHeight="1" spans="1:10">
      <c r="A22" s="90"/>
      <c r="B22" s="84" t="s">
        <v>176</v>
      </c>
      <c r="C22" s="84" t="s">
        <v>177</v>
      </c>
      <c r="D22" s="91"/>
      <c r="E22" s="91"/>
      <c r="F22" s="91"/>
      <c r="G22" s="92"/>
      <c r="H22" s="91"/>
      <c r="I22" s="91"/>
      <c r="J22" s="107"/>
    </row>
    <row r="23" s="1" customFormat="1" ht="37.5" customHeight="1" spans="1:10">
      <c r="A23" s="83" t="s">
        <v>178</v>
      </c>
      <c r="B23" s="84" t="s">
        <v>179</v>
      </c>
      <c r="C23" s="84" t="s">
        <v>180</v>
      </c>
      <c r="D23" s="85">
        <f>[2]Sheet1!G16+[2]Sheet1!H16+[2]Sheet1!I16</f>
        <v>35.82</v>
      </c>
      <c r="E23" s="85">
        <f>[2]Sheet1!R16+[2]Sheet1!S16+[2]Sheet1!W16+[2]Sheet1!X16+[2]Sheet1!Y16+[2]Sheet1!T16+[2]Sheet1!U16+[2]Sheet1!V16</f>
        <v>12.7</v>
      </c>
      <c r="F23" s="85">
        <v>1.23</v>
      </c>
      <c r="G23" s="86">
        <v>0</v>
      </c>
      <c r="H23" s="85">
        <f t="shared" si="1"/>
        <v>49.75</v>
      </c>
      <c r="I23" s="102" t="s">
        <v>18</v>
      </c>
      <c r="J23" s="105">
        <v>0</v>
      </c>
    </row>
    <row r="24" s="1" customFormat="1" ht="37.5" customHeight="1" spans="1:10">
      <c r="A24" s="90"/>
      <c r="B24" s="84" t="s">
        <v>181</v>
      </c>
      <c r="C24" s="84" t="s">
        <v>182</v>
      </c>
      <c r="D24" s="91"/>
      <c r="E24" s="91"/>
      <c r="F24" s="91"/>
      <c r="G24" s="92"/>
      <c r="H24" s="91"/>
      <c r="I24" s="104"/>
      <c r="J24" s="107"/>
    </row>
    <row r="25" s="1" customFormat="1" ht="55.5" customHeight="1" spans="1:10">
      <c r="A25" s="83" t="s">
        <v>183</v>
      </c>
      <c r="B25" s="84" t="s">
        <v>184</v>
      </c>
      <c r="C25" s="84" t="s">
        <v>185</v>
      </c>
      <c r="D25" s="91">
        <f>[2]Sheet1!G17+[2]Sheet1!H17+[2]Sheet1!I17</f>
        <v>20.22</v>
      </c>
      <c r="E25" s="93">
        <f>[2]Sheet1!R17+[2]Sheet1!S17+[2]Sheet1!W17+[2]Sheet1!X17+[2]Sheet1!Y17+[2]Sheet1!T17+[2]Sheet1!U17+[2]Sheet1!V17</f>
        <v>10.14</v>
      </c>
      <c r="F25" s="93">
        <v>0.66</v>
      </c>
      <c r="G25" s="93">
        <v>0.15</v>
      </c>
      <c r="H25" s="91">
        <f t="shared" si="1"/>
        <v>31.17</v>
      </c>
      <c r="I25" s="104" t="s">
        <v>18</v>
      </c>
      <c r="J25" s="108">
        <v>0</v>
      </c>
    </row>
    <row r="26" s="1" customFormat="1" ht="45.75" customHeight="1" spans="1:10">
      <c r="A26" s="83" t="s">
        <v>186</v>
      </c>
      <c r="B26" s="84" t="s">
        <v>187</v>
      </c>
      <c r="C26" s="84" t="s">
        <v>188</v>
      </c>
      <c r="D26" s="85">
        <f>[2]Sheet1!G18+[2]Sheet1!H18+[2]Sheet1!I18</f>
        <v>22.6</v>
      </c>
      <c r="E26" s="85">
        <f>[2]Sheet1!R18+[2]Sheet1!S18+[2]Sheet1!W18+[2]Sheet1!X18+[2]Sheet1!Y18+[2]Sheet1!T18+[2]Sheet1!U18+[2]Sheet1!V18</f>
        <v>10.51</v>
      </c>
      <c r="F26" s="85">
        <v>0.69</v>
      </c>
      <c r="G26" s="86">
        <v>0</v>
      </c>
      <c r="H26" s="85">
        <f t="shared" si="1"/>
        <v>33.8</v>
      </c>
      <c r="I26" s="85" t="s">
        <v>18</v>
      </c>
      <c r="J26" s="105">
        <v>0</v>
      </c>
    </row>
    <row r="27" s="1" customFormat="1" ht="42.75" customHeight="1" spans="1:10">
      <c r="A27" s="90"/>
      <c r="B27" s="84" t="s">
        <v>189</v>
      </c>
      <c r="C27" s="84" t="s">
        <v>190</v>
      </c>
      <c r="D27" s="91"/>
      <c r="E27" s="91"/>
      <c r="F27" s="91"/>
      <c r="G27" s="92"/>
      <c r="H27" s="91"/>
      <c r="I27" s="91"/>
      <c r="J27" s="107"/>
    </row>
    <row r="28" s="1" customFormat="1" ht="29.25" customHeight="1" spans="1:10">
      <c r="A28" s="83" t="s">
        <v>191</v>
      </c>
      <c r="B28" s="84" t="s">
        <v>192</v>
      </c>
      <c r="C28" s="84" t="s">
        <v>193</v>
      </c>
      <c r="D28" s="85">
        <f>[2]Sheet1!G19+[2]Sheet1!H19+[2]Sheet1!I19</f>
        <v>20.22</v>
      </c>
      <c r="E28" s="85">
        <f>[2]Sheet1!R19+[2]Sheet1!S19+[2]Sheet1!W19+[2]Sheet1!X19+[2]Sheet1!Y19+[2]Sheet1!T19+[2]Sheet1!U19+[2]Sheet1!V19</f>
        <v>9.82</v>
      </c>
      <c r="F28" s="85">
        <v>0.66</v>
      </c>
      <c r="G28" s="86">
        <v>0</v>
      </c>
      <c r="H28" s="85">
        <f t="shared" ref="H28:H32" si="2">D28+E28+F28+G28</f>
        <v>30.7</v>
      </c>
      <c r="I28" s="85" t="s">
        <v>18</v>
      </c>
      <c r="J28" s="105">
        <v>0</v>
      </c>
    </row>
    <row r="29" s="1" customFormat="1" ht="45.75" customHeight="1" spans="1:10">
      <c r="A29" s="90"/>
      <c r="B29" s="84" t="s">
        <v>194</v>
      </c>
      <c r="C29" s="84" t="s">
        <v>195</v>
      </c>
      <c r="D29" s="91"/>
      <c r="E29" s="91"/>
      <c r="F29" s="91"/>
      <c r="G29" s="92"/>
      <c r="H29" s="91"/>
      <c r="I29" s="91"/>
      <c r="J29" s="107"/>
    </row>
    <row r="30" s="1" customFormat="1" ht="30.75" customHeight="1" spans="1:10">
      <c r="A30" s="83" t="s">
        <v>196</v>
      </c>
      <c r="B30" s="84" t="s">
        <v>197</v>
      </c>
      <c r="C30" s="84" t="s">
        <v>198</v>
      </c>
      <c r="D30" s="83">
        <f>[2]Sheet1!G20+[2]Sheet1!H20+[2]Sheet1!I20</f>
        <v>20.22</v>
      </c>
      <c r="E30" s="83">
        <f>[2]Sheet1!R20+[2]Sheet1!S20+[2]Sheet1!W20+[2]Sheet1!X20+[2]Sheet1!Y20+[2]Sheet1!T20+[2]Sheet1!U20+[2]Sheet1!V20</f>
        <v>9.81</v>
      </c>
      <c r="F30" s="83">
        <v>0.66</v>
      </c>
      <c r="G30" s="86">
        <v>0</v>
      </c>
      <c r="H30" s="83">
        <f t="shared" si="2"/>
        <v>30.69</v>
      </c>
      <c r="I30" s="83" t="s">
        <v>18</v>
      </c>
      <c r="J30" s="109">
        <v>0</v>
      </c>
    </row>
    <row r="31" s="1" customFormat="1" ht="45.75" customHeight="1" spans="1:10">
      <c r="A31" s="90"/>
      <c r="B31" s="84" t="s">
        <v>199</v>
      </c>
      <c r="C31" s="84" t="s">
        <v>200</v>
      </c>
      <c r="D31" s="90"/>
      <c r="E31" s="90"/>
      <c r="F31" s="90"/>
      <c r="G31" s="92"/>
      <c r="H31" s="90"/>
      <c r="I31" s="90"/>
      <c r="J31" s="110"/>
    </row>
    <row r="32" s="1" customFormat="1" ht="63" customHeight="1" spans="1:10">
      <c r="A32" s="83" t="s">
        <v>201</v>
      </c>
      <c r="B32" s="84" t="s">
        <v>202</v>
      </c>
      <c r="C32" s="84" t="s">
        <v>203</v>
      </c>
      <c r="D32" s="85">
        <f>[2]Sheet1!G21+[2]Sheet1!H21+[2]Sheet1!I21</f>
        <v>19.03</v>
      </c>
      <c r="E32" s="85">
        <f>[2]Sheet1!R21+[2]Sheet1!S21+[2]Sheet1!W21+[2]Sheet1!X21+[2]Sheet1!Y21+[2]Sheet1!T21+[2]Sheet1!U21+[2]Sheet1!V21</f>
        <v>9.6</v>
      </c>
      <c r="F32" s="85">
        <v>0.66</v>
      </c>
      <c r="G32" s="86">
        <v>0</v>
      </c>
      <c r="H32" s="85">
        <f t="shared" si="2"/>
        <v>29.29</v>
      </c>
      <c r="I32" s="85" t="s">
        <v>18</v>
      </c>
      <c r="J32" s="105">
        <v>0</v>
      </c>
    </row>
    <row r="33" s="1" customFormat="1" ht="39.75" customHeight="1" spans="1:10">
      <c r="A33" s="87"/>
      <c r="B33" s="84" t="s">
        <v>204</v>
      </c>
      <c r="C33" s="84" t="s">
        <v>188</v>
      </c>
      <c r="D33" s="88"/>
      <c r="E33" s="88"/>
      <c r="F33" s="88"/>
      <c r="G33" s="89"/>
      <c r="H33" s="88"/>
      <c r="I33" s="88"/>
      <c r="J33" s="106"/>
    </row>
    <row r="34" s="1" customFormat="1" ht="29.25" customHeight="1" spans="1:10">
      <c r="A34" s="90"/>
      <c r="B34" s="84" t="s">
        <v>197</v>
      </c>
      <c r="C34" s="84" t="s">
        <v>205</v>
      </c>
      <c r="D34" s="91"/>
      <c r="E34" s="91"/>
      <c r="F34" s="91"/>
      <c r="G34" s="92"/>
      <c r="H34" s="91"/>
      <c r="I34" s="91"/>
      <c r="J34" s="107"/>
    </row>
    <row r="35" s="1" customFormat="1" ht="47.25" customHeight="1" spans="1:10">
      <c r="A35" s="83" t="s">
        <v>206</v>
      </c>
      <c r="B35" s="84" t="s">
        <v>207</v>
      </c>
      <c r="C35" s="84" t="s">
        <v>188</v>
      </c>
      <c r="D35" s="85">
        <f>[2]Sheet1!G22+[2]Sheet1!H22+[2]Sheet1!I22</f>
        <v>19.03</v>
      </c>
      <c r="E35" s="85">
        <f>[2]Sheet1!R22+[2]Sheet1!S22+[2]Sheet1!W22+[2]Sheet1!X22+[2]Sheet1!Y22+[2]Sheet1!T22+[2]Sheet1!U22+[2]Sheet1!V22</f>
        <v>9.6</v>
      </c>
      <c r="F35" s="85">
        <v>0.66</v>
      </c>
      <c r="G35" s="86">
        <v>0</v>
      </c>
      <c r="H35" s="85">
        <f t="shared" ref="H35:H41" si="3">D35+E35+F35+G35</f>
        <v>29.29</v>
      </c>
      <c r="I35" s="85" t="s">
        <v>18</v>
      </c>
      <c r="J35" s="105">
        <v>0</v>
      </c>
    </row>
    <row r="36" s="1" customFormat="1" ht="36" customHeight="1" spans="1:10">
      <c r="A36" s="90"/>
      <c r="B36" s="84" t="s">
        <v>197</v>
      </c>
      <c r="C36" s="84" t="s">
        <v>205</v>
      </c>
      <c r="D36" s="91"/>
      <c r="E36" s="91"/>
      <c r="F36" s="91"/>
      <c r="G36" s="92"/>
      <c r="H36" s="91"/>
      <c r="I36" s="91"/>
      <c r="J36" s="107"/>
    </row>
    <row r="37" s="1" customFormat="1" ht="36" customHeight="1" spans="1:10">
      <c r="A37" s="83" t="s">
        <v>208</v>
      </c>
      <c r="B37" s="84" t="s">
        <v>209</v>
      </c>
      <c r="C37" s="84" t="s">
        <v>210</v>
      </c>
      <c r="D37" s="85">
        <f>[2]Sheet1!G23+[2]Sheet1!H23+[2]Sheet1!I23</f>
        <v>13.95</v>
      </c>
      <c r="E37" s="85">
        <f>[2]Sheet1!R23+[2]Sheet1!S23+[2]Sheet1!W23+[2]Sheet1!X23+[2]Sheet1!Y23+[2]Sheet1!T23+[2]Sheet1!U23+[2]Sheet1!V23</f>
        <v>8.0640649</v>
      </c>
      <c r="F37" s="85">
        <v>0.51</v>
      </c>
      <c r="G37" s="86">
        <v>0</v>
      </c>
      <c r="H37" s="85">
        <f t="shared" si="3"/>
        <v>22.5240649</v>
      </c>
      <c r="I37" s="102" t="s">
        <v>18</v>
      </c>
      <c r="J37" s="105">
        <v>0</v>
      </c>
    </row>
    <row r="38" s="1" customFormat="1" ht="36" customHeight="1" spans="1:10">
      <c r="A38" s="90"/>
      <c r="B38" s="84" t="s">
        <v>211</v>
      </c>
      <c r="C38" s="84" t="s">
        <v>212</v>
      </c>
      <c r="D38" s="91"/>
      <c r="E38" s="91"/>
      <c r="F38" s="91"/>
      <c r="G38" s="92"/>
      <c r="H38" s="91"/>
      <c r="I38" s="104"/>
      <c r="J38" s="107"/>
    </row>
    <row r="39" s="1" customFormat="1" ht="55.5" customHeight="1" spans="1:14">
      <c r="A39" s="83" t="s">
        <v>213</v>
      </c>
      <c r="B39" s="84" t="s">
        <v>214</v>
      </c>
      <c r="C39" s="84" t="s">
        <v>210</v>
      </c>
      <c r="D39" s="91">
        <f>[2]Sheet1!G24+[2]Sheet1!H24+[2]Sheet1!I24</f>
        <v>13.25</v>
      </c>
      <c r="E39" s="93">
        <f>[2]Sheet1!R24+[2]Sheet1!S24+[2]Sheet1!W24+[2]Sheet1!X24+[2]Sheet1!Y24+[2]Sheet1!T24+[2]Sheet1!U24+[2]Sheet1!V24</f>
        <v>7.6808649</v>
      </c>
      <c r="F39" s="93">
        <v>0.51</v>
      </c>
      <c r="G39" s="95">
        <v>0</v>
      </c>
      <c r="H39" s="91">
        <f t="shared" si="3"/>
        <v>21.4408649</v>
      </c>
      <c r="I39" s="104" t="s">
        <v>18</v>
      </c>
      <c r="J39" s="107">
        <v>0</v>
      </c>
      <c r="N39" s="1">
        <v>5</v>
      </c>
    </row>
    <row r="40" s="1" customFormat="1" ht="55.5" customHeight="1" spans="1:10">
      <c r="A40" s="96" t="s">
        <v>74</v>
      </c>
      <c r="B40" s="84" t="s">
        <v>215</v>
      </c>
      <c r="C40" s="84" t="s">
        <v>210</v>
      </c>
      <c r="D40" s="91">
        <f>[2]Sheet1!G25+[2]Sheet1!H25+[2]Sheet1!I25</f>
        <v>2.61</v>
      </c>
      <c r="E40" s="93">
        <f>[2]Sheet1!R25+[2]Sheet1!S25+[2]Sheet1!W25+[2]Sheet1!X25+[2]Sheet1!Y25+[2]Sheet1!T25+[2]Sheet1!U25+[2]Sheet1!V25</f>
        <v>5.5494968</v>
      </c>
      <c r="F40" s="93">
        <v>0.1</v>
      </c>
      <c r="G40" s="95">
        <v>0</v>
      </c>
      <c r="H40" s="91">
        <f t="shared" si="3"/>
        <v>8.2594968</v>
      </c>
      <c r="I40" s="104" t="s">
        <v>18</v>
      </c>
      <c r="J40" s="108">
        <v>0</v>
      </c>
    </row>
    <row r="41" s="1" customFormat="1" ht="44.25" customHeight="1" spans="1:10">
      <c r="A41" s="96" t="s">
        <v>41</v>
      </c>
      <c r="B41" s="84" t="s">
        <v>216</v>
      </c>
      <c r="C41" s="84" t="s">
        <v>217</v>
      </c>
      <c r="D41" s="91">
        <f>[2]Sheet1!G26+[2]Sheet1!H26+[2]Sheet1!I26</f>
        <v>10.44</v>
      </c>
      <c r="E41" s="93">
        <f>[2]Sheet1!R26+[2]Sheet1!S26+[2]Sheet1!W26+[2]Sheet1!X26+[2]Sheet1!Y26+[2]Sheet1!T26+[2]Sheet1!U26+[2]Sheet1!V26</f>
        <v>6.5836682</v>
      </c>
      <c r="F41" s="97">
        <v>0.36</v>
      </c>
      <c r="G41" s="95">
        <v>0</v>
      </c>
      <c r="H41" s="91">
        <f t="shared" si="3"/>
        <v>17.3836682</v>
      </c>
      <c r="I41" s="104" t="s">
        <v>18</v>
      </c>
      <c r="J41" s="107">
        <v>0</v>
      </c>
    </row>
    <row r="42" s="1" customFormat="1" ht="48" customHeight="1" spans="1:10">
      <c r="A42" s="64" t="s">
        <v>56</v>
      </c>
      <c r="B42" s="64"/>
      <c r="C42" s="64"/>
      <c r="D42" s="64"/>
      <c r="E42" s="64"/>
      <c r="F42" s="64"/>
      <c r="G42" s="64"/>
      <c r="H42" s="64"/>
      <c r="I42" s="64"/>
      <c r="J42" s="64"/>
    </row>
  </sheetData>
  <mergeCells count="112">
    <mergeCell ref="A1:J1"/>
    <mergeCell ref="A3:E3"/>
    <mergeCell ref="H3:J3"/>
    <mergeCell ref="D4:H4"/>
    <mergeCell ref="F5:G5"/>
    <mergeCell ref="A42:J42"/>
    <mergeCell ref="A4:A7"/>
    <mergeCell ref="A8:A10"/>
    <mergeCell ref="A11:A14"/>
    <mergeCell ref="A15:A16"/>
    <mergeCell ref="A18:A20"/>
    <mergeCell ref="A21:A22"/>
    <mergeCell ref="A23:A24"/>
    <mergeCell ref="A26:A27"/>
    <mergeCell ref="A28:A29"/>
    <mergeCell ref="A30:A31"/>
    <mergeCell ref="A32:A34"/>
    <mergeCell ref="A35:A36"/>
    <mergeCell ref="A37:A38"/>
    <mergeCell ref="B4:B7"/>
    <mergeCell ref="C4:C7"/>
    <mergeCell ref="D5:D7"/>
    <mergeCell ref="D8:D10"/>
    <mergeCell ref="D11:D14"/>
    <mergeCell ref="D15:D16"/>
    <mergeCell ref="D18:D20"/>
    <mergeCell ref="D21:D22"/>
    <mergeCell ref="D23:D24"/>
    <mergeCell ref="D26:D27"/>
    <mergeCell ref="D28:D29"/>
    <mergeCell ref="D30:D31"/>
    <mergeCell ref="D32:D34"/>
    <mergeCell ref="D35:D36"/>
    <mergeCell ref="D37:D38"/>
    <mergeCell ref="E5:E7"/>
    <mergeCell ref="E8:E10"/>
    <mergeCell ref="E11:E14"/>
    <mergeCell ref="E15:E16"/>
    <mergeCell ref="E18:E20"/>
    <mergeCell ref="E21:E22"/>
    <mergeCell ref="E23:E24"/>
    <mergeCell ref="E26:E27"/>
    <mergeCell ref="E28:E29"/>
    <mergeCell ref="E30:E31"/>
    <mergeCell ref="E32:E34"/>
    <mergeCell ref="E35:E36"/>
    <mergeCell ref="E37:E38"/>
    <mergeCell ref="F6:F7"/>
    <mergeCell ref="F8:F10"/>
    <mergeCell ref="F11:F14"/>
    <mergeCell ref="F15:F16"/>
    <mergeCell ref="F18:F20"/>
    <mergeCell ref="F21:F22"/>
    <mergeCell ref="F23:F24"/>
    <mergeCell ref="F26:F27"/>
    <mergeCell ref="F28:F29"/>
    <mergeCell ref="F30:F31"/>
    <mergeCell ref="F32:F34"/>
    <mergeCell ref="F35:F36"/>
    <mergeCell ref="F37:F38"/>
    <mergeCell ref="G6:G7"/>
    <mergeCell ref="G8:G10"/>
    <mergeCell ref="G11:G14"/>
    <mergeCell ref="G15:G16"/>
    <mergeCell ref="G18:G20"/>
    <mergeCell ref="G21:G22"/>
    <mergeCell ref="G23:G24"/>
    <mergeCell ref="G26:G27"/>
    <mergeCell ref="G28:G29"/>
    <mergeCell ref="G30:G31"/>
    <mergeCell ref="G32:G34"/>
    <mergeCell ref="G35:G36"/>
    <mergeCell ref="G37:G38"/>
    <mergeCell ref="H5:H7"/>
    <mergeCell ref="H8:H10"/>
    <mergeCell ref="H11:H14"/>
    <mergeCell ref="H15:H16"/>
    <mergeCell ref="H18:H20"/>
    <mergeCell ref="H21:H22"/>
    <mergeCell ref="H23:H24"/>
    <mergeCell ref="H26:H27"/>
    <mergeCell ref="H28:H29"/>
    <mergeCell ref="H30:H31"/>
    <mergeCell ref="H32:H34"/>
    <mergeCell ref="H35:H36"/>
    <mergeCell ref="H37:H38"/>
    <mergeCell ref="I4:I7"/>
    <mergeCell ref="I8:I10"/>
    <mergeCell ref="I11:I14"/>
    <mergeCell ref="I15:I16"/>
    <mergeCell ref="I18:I20"/>
    <mergeCell ref="I21:I22"/>
    <mergeCell ref="I23:I24"/>
    <mergeCell ref="I26:I27"/>
    <mergeCell ref="I28:I29"/>
    <mergeCell ref="I30:I31"/>
    <mergeCell ref="I32:I34"/>
    <mergeCell ref="I35:I36"/>
    <mergeCell ref="I37:I38"/>
    <mergeCell ref="J4:J7"/>
    <mergeCell ref="J8:J10"/>
    <mergeCell ref="J11:J14"/>
    <mergeCell ref="J15:J16"/>
    <mergeCell ref="J18:J20"/>
    <mergeCell ref="J21:J22"/>
    <mergeCell ref="J23:J24"/>
    <mergeCell ref="J26:J27"/>
    <mergeCell ref="J28:J29"/>
    <mergeCell ref="J30:J31"/>
    <mergeCell ref="J32:J34"/>
    <mergeCell ref="J35:J36"/>
    <mergeCell ref="J37:J38"/>
  </mergeCells>
  <pageMargins left="0.236111111111111" right="0" top="0.393055555555556" bottom="0.0388888888888889" header="0.298611111111111" footer="0.298611111111111"/>
  <pageSetup paperSize="9" scale="60" fitToHeight="0" orientation="portrait" horizontalDpi="600"/>
  <headerFooter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opLeftCell="A6" workbookViewId="0">
      <selection activeCell="D15" sqref="D15"/>
    </sheetView>
  </sheetViews>
  <sheetFormatPr defaultColWidth="9" defaultRowHeight="13.5"/>
  <cols>
    <col min="2" max="2" width="14.75" customWidth="1"/>
    <col min="3" max="3" width="24.375" customWidth="1"/>
    <col min="4" max="4" width="11.25" customWidth="1"/>
    <col min="5" max="5" width="11.5" customWidth="1"/>
    <col min="6" max="6" width="10.125" customWidth="1"/>
    <col min="7" max="7" width="9.25" customWidth="1"/>
    <col min="8" max="8" width="12" customWidth="1"/>
    <col min="9" max="9" width="16.25" customWidth="1"/>
    <col min="10" max="10" width="12.625" customWidth="1"/>
  </cols>
  <sheetData>
    <row r="1" spans="1:10">
      <c r="A1" s="2"/>
      <c r="B1" s="3"/>
      <c r="C1" s="3"/>
      <c r="D1" s="3"/>
      <c r="E1" s="3"/>
      <c r="F1" s="3"/>
      <c r="G1" s="3"/>
      <c r="H1" s="3"/>
      <c r="I1" s="3"/>
      <c r="J1" s="3"/>
    </row>
    <row r="2" ht="24" customHeight="1" spans="1:10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</row>
    <row r="3" ht="14.25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ht="23" customHeight="1" spans="1:10">
      <c r="A4" s="6" t="s">
        <v>218</v>
      </c>
      <c r="B4" s="6"/>
      <c r="C4" s="6"/>
      <c r="D4" s="6"/>
      <c r="E4" s="6"/>
      <c r="F4" s="7"/>
      <c r="G4" s="7"/>
      <c r="H4" s="8" t="s">
        <v>2</v>
      </c>
      <c r="I4" s="8"/>
      <c r="J4" s="8"/>
    </row>
    <row r="5" ht="67.5" customHeight="1" spans="1:10">
      <c r="A5" s="9" t="s">
        <v>3</v>
      </c>
      <c r="B5" s="9" t="s">
        <v>4</v>
      </c>
      <c r="C5" s="9" t="s">
        <v>5</v>
      </c>
      <c r="D5" s="10" t="s">
        <v>93</v>
      </c>
      <c r="E5" s="11"/>
      <c r="F5" s="11"/>
      <c r="G5" s="11"/>
      <c r="H5" s="13"/>
      <c r="I5" s="9" t="s">
        <v>7</v>
      </c>
      <c r="J5" s="9" t="s">
        <v>8</v>
      </c>
    </row>
    <row r="6" ht="70" customHeight="1" spans="1:10">
      <c r="A6" s="14"/>
      <c r="B6" s="14"/>
      <c r="C6" s="14"/>
      <c r="D6" s="9" t="s">
        <v>9</v>
      </c>
      <c r="E6" s="9" t="s">
        <v>10</v>
      </c>
      <c r="F6" s="15" t="s">
        <v>11</v>
      </c>
      <c r="G6" s="17"/>
      <c r="H6" s="9" t="s">
        <v>12</v>
      </c>
      <c r="I6" s="14"/>
      <c r="J6" s="14"/>
    </row>
    <row r="7" ht="102" customHeight="1" spans="1:10">
      <c r="A7" s="18"/>
      <c r="B7" s="18"/>
      <c r="C7" s="18"/>
      <c r="D7" s="18"/>
      <c r="E7" s="19"/>
      <c r="F7" s="20" t="s">
        <v>13</v>
      </c>
      <c r="G7" s="20" t="s">
        <v>14</v>
      </c>
      <c r="H7" s="21"/>
      <c r="I7" s="18"/>
      <c r="J7" s="18"/>
    </row>
    <row r="8" s="54" customFormat="1" ht="50" customHeight="1" spans="1:10">
      <c r="A8" s="57" t="s">
        <v>219</v>
      </c>
      <c r="B8" s="58" t="s">
        <v>220</v>
      </c>
      <c r="C8" s="57" t="s">
        <v>221</v>
      </c>
      <c r="D8" s="59">
        <v>29.61</v>
      </c>
      <c r="E8" s="59">
        <v>8.53</v>
      </c>
      <c r="F8" s="59">
        <v>1.25</v>
      </c>
      <c r="G8" s="59">
        <v>0</v>
      </c>
      <c r="H8" s="59">
        <f>D8+E8+F8+G8</f>
        <v>39.39</v>
      </c>
      <c r="I8" s="59" t="s">
        <v>18</v>
      </c>
      <c r="J8" s="59">
        <v>0</v>
      </c>
    </row>
    <row r="9" s="54" customFormat="1" ht="50" customHeight="1" spans="1:10">
      <c r="A9" s="57"/>
      <c r="B9" s="58" t="s">
        <v>222</v>
      </c>
      <c r="C9" s="57" t="s">
        <v>223</v>
      </c>
      <c r="D9" s="60"/>
      <c r="E9" s="60"/>
      <c r="F9" s="60"/>
      <c r="G9" s="60"/>
      <c r="H9" s="60"/>
      <c r="I9" s="60"/>
      <c r="J9" s="60"/>
    </row>
    <row r="10" s="54" customFormat="1" ht="50" customHeight="1" spans="1:10">
      <c r="A10" s="57" t="s">
        <v>224</v>
      </c>
      <c r="B10" s="58" t="s">
        <v>225</v>
      </c>
      <c r="C10" s="57" t="s">
        <v>226</v>
      </c>
      <c r="D10" s="59">
        <v>28.13</v>
      </c>
      <c r="E10" s="59">
        <v>2.58</v>
      </c>
      <c r="F10" s="59">
        <v>1.25</v>
      </c>
      <c r="G10" s="59">
        <v>0</v>
      </c>
      <c r="H10" s="59">
        <f>D10+E10+F10+G10</f>
        <v>31.96</v>
      </c>
      <c r="I10" s="59" t="s">
        <v>18</v>
      </c>
      <c r="J10" s="59">
        <v>0</v>
      </c>
    </row>
    <row r="11" s="54" customFormat="1" ht="50" customHeight="1" spans="1:10">
      <c r="A11" s="57"/>
      <c r="B11" s="61" t="s">
        <v>21</v>
      </c>
      <c r="C11" s="57" t="s">
        <v>227</v>
      </c>
      <c r="D11" s="60"/>
      <c r="E11" s="60"/>
      <c r="F11" s="60"/>
      <c r="G11" s="60"/>
      <c r="H11" s="60"/>
      <c r="I11" s="60"/>
      <c r="J11" s="60"/>
    </row>
    <row r="12" s="54" customFormat="1" ht="50" customHeight="1" spans="1:10">
      <c r="A12" s="57" t="s">
        <v>228</v>
      </c>
      <c r="B12" s="58" t="s">
        <v>229</v>
      </c>
      <c r="C12" s="57" t="s">
        <v>230</v>
      </c>
      <c r="D12" s="57">
        <v>26.13</v>
      </c>
      <c r="E12" s="57">
        <v>2.58</v>
      </c>
      <c r="F12" s="57">
        <v>1.19</v>
      </c>
      <c r="G12" s="57">
        <v>0</v>
      </c>
      <c r="H12" s="62">
        <f>D12+E12+F12+G12</f>
        <v>29.9</v>
      </c>
      <c r="I12" s="57" t="s">
        <v>18</v>
      </c>
      <c r="J12" s="57">
        <v>0</v>
      </c>
    </row>
    <row r="13" s="54" customFormat="1" ht="50" customHeight="1" spans="1:10">
      <c r="A13" s="57" t="s">
        <v>231</v>
      </c>
      <c r="B13" s="58" t="s">
        <v>32</v>
      </c>
      <c r="C13" s="57" t="s">
        <v>232</v>
      </c>
      <c r="D13" s="57">
        <v>18.15</v>
      </c>
      <c r="E13" s="57">
        <v>6.43</v>
      </c>
      <c r="F13" s="57">
        <v>0.89</v>
      </c>
      <c r="G13" s="57">
        <v>0.2</v>
      </c>
      <c r="H13" s="62">
        <f>D13+E13+F13+G13</f>
        <v>25.67</v>
      </c>
      <c r="I13" s="57" t="s">
        <v>18</v>
      </c>
      <c r="J13" s="57">
        <v>0</v>
      </c>
    </row>
    <row r="14" s="54" customFormat="1" ht="50" customHeight="1" spans="1:10">
      <c r="A14" s="57" t="s">
        <v>233</v>
      </c>
      <c r="B14" s="58" t="s">
        <v>71</v>
      </c>
      <c r="C14" s="57" t="s">
        <v>234</v>
      </c>
      <c r="D14" s="57">
        <v>25.61</v>
      </c>
      <c r="E14" s="57">
        <v>8.49</v>
      </c>
      <c r="F14" s="57">
        <v>1.19</v>
      </c>
      <c r="G14" s="57">
        <v>0</v>
      </c>
      <c r="H14" s="62">
        <f>D14+E14+F14+G14</f>
        <v>35.29</v>
      </c>
      <c r="I14" s="57" t="s">
        <v>18</v>
      </c>
      <c r="J14" s="57">
        <v>0</v>
      </c>
    </row>
    <row r="15" s="54" customFormat="1" ht="66" customHeight="1" spans="1:10">
      <c r="A15" s="57" t="s">
        <v>235</v>
      </c>
      <c r="B15" s="58" t="s">
        <v>236</v>
      </c>
      <c r="C15" s="57" t="s">
        <v>227</v>
      </c>
      <c r="D15" s="57">
        <v>23.68</v>
      </c>
      <c r="E15" s="57">
        <v>8.43</v>
      </c>
      <c r="F15" s="57">
        <v>1.19</v>
      </c>
      <c r="G15" s="57">
        <v>0</v>
      </c>
      <c r="H15" s="62">
        <f>D15+E15+F15+G15</f>
        <v>33.3</v>
      </c>
      <c r="I15" s="57" t="s">
        <v>18</v>
      </c>
      <c r="J15" s="57">
        <v>0</v>
      </c>
    </row>
    <row r="16" s="55" customFormat="1" ht="20" customHeight="1" spans="1:13">
      <c r="A16" s="63"/>
      <c r="B16" s="63"/>
      <c r="C16" s="63"/>
      <c r="D16" s="63"/>
      <c r="E16" s="63"/>
      <c r="F16" s="63"/>
      <c r="G16" s="63"/>
      <c r="H16" s="63"/>
      <c r="I16" s="63"/>
      <c r="J16" s="63"/>
      <c r="M16" s="54"/>
    </row>
    <row r="17" ht="54" customHeight="1" spans="1:10">
      <c r="A17" s="64" t="s">
        <v>56</v>
      </c>
      <c r="B17" s="64"/>
      <c r="C17" s="64"/>
      <c r="D17" s="64"/>
      <c r="E17" s="64"/>
      <c r="F17" s="64"/>
      <c r="G17" s="64"/>
      <c r="H17" s="64"/>
      <c r="I17" s="64"/>
      <c r="J17" s="64"/>
    </row>
    <row r="18" spans="1:10">
      <c r="A18" s="65"/>
      <c r="B18" s="65"/>
      <c r="C18" s="65"/>
      <c r="D18" s="65"/>
      <c r="E18" s="65"/>
      <c r="F18" s="65"/>
      <c r="G18" s="65"/>
      <c r="H18" s="65"/>
      <c r="I18" s="65"/>
      <c r="J18" s="65"/>
    </row>
  </sheetData>
  <mergeCells count="32">
    <mergeCell ref="A2:J2"/>
    <mergeCell ref="A3:J3"/>
    <mergeCell ref="A4:E4"/>
    <mergeCell ref="H4:J4"/>
    <mergeCell ref="D5:H5"/>
    <mergeCell ref="F6:G6"/>
    <mergeCell ref="A17:J17"/>
    <mergeCell ref="A18:J18"/>
    <mergeCell ref="A5:A7"/>
    <mergeCell ref="A8:A9"/>
    <mergeCell ref="A10:A11"/>
    <mergeCell ref="B5:B7"/>
    <mergeCell ref="C5:C7"/>
    <mergeCell ref="D6:D7"/>
    <mergeCell ref="D8:D9"/>
    <mergeCell ref="D10:D11"/>
    <mergeCell ref="E6:E7"/>
    <mergeCell ref="E8:E9"/>
    <mergeCell ref="E10:E11"/>
    <mergeCell ref="F8:F9"/>
    <mergeCell ref="F10:F11"/>
    <mergeCell ref="G8:G9"/>
    <mergeCell ref="G10:G11"/>
    <mergeCell ref="H6:H7"/>
    <mergeCell ref="H8:H9"/>
    <mergeCell ref="H10:H11"/>
    <mergeCell ref="I5:I7"/>
    <mergeCell ref="I8:I9"/>
    <mergeCell ref="I10:I11"/>
    <mergeCell ref="J5:J7"/>
    <mergeCell ref="J8:J9"/>
    <mergeCell ref="J10:J11"/>
  </mergeCells>
  <pageMargins left="0.590277777777778" right="0.0388888888888889" top="0.75" bottom="0.75" header="0.3" footer="0.3"/>
  <pageSetup paperSize="9" scale="72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topLeftCell="A5" workbookViewId="0">
      <selection activeCell="M10" sqref="M10"/>
    </sheetView>
  </sheetViews>
  <sheetFormatPr defaultColWidth="9" defaultRowHeight="13.5"/>
  <cols>
    <col min="2" max="2" width="16.5333333333333" customWidth="1"/>
    <col min="3" max="3" width="20.2833333333333" customWidth="1"/>
    <col min="4" max="4" width="12.375" customWidth="1"/>
    <col min="5" max="5" width="21" customWidth="1"/>
    <col min="6" max="6" width="9.625" customWidth="1"/>
    <col min="7" max="7" width="9.375" customWidth="1"/>
    <col min="8" max="8" width="9.125"/>
    <col min="9" max="9" width="16.625" customWidth="1"/>
    <col min="10" max="10" width="16.875" customWidth="1"/>
    <col min="12" max="13" width="9.375"/>
    <col min="14" max="14" width="10.375"/>
    <col min="16" max="16" width="9.375"/>
  </cols>
  <sheetData>
    <row r="1" ht="24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4.25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ht="21" customHeight="1" spans="1:10">
      <c r="A3" s="32" t="s">
        <v>237</v>
      </c>
      <c r="B3" s="32"/>
      <c r="C3" s="32"/>
      <c r="D3" s="32"/>
      <c r="E3" s="32"/>
      <c r="F3" s="7"/>
      <c r="G3" s="7"/>
      <c r="H3" s="33" t="s">
        <v>2</v>
      </c>
      <c r="I3" s="33"/>
      <c r="J3" s="33"/>
    </row>
    <row r="4" ht="18.75" spans="1:10">
      <c r="A4" s="31"/>
      <c r="B4" s="31"/>
      <c r="C4" s="31"/>
      <c r="D4" s="31"/>
      <c r="E4" s="31"/>
      <c r="F4" s="31"/>
      <c r="G4" s="31"/>
      <c r="H4" s="31"/>
      <c r="I4" s="31"/>
      <c r="J4" s="31"/>
    </row>
    <row r="5" ht="42" customHeight="1" spans="1:10">
      <c r="A5" s="34" t="s">
        <v>3</v>
      </c>
      <c r="B5" s="34" t="s">
        <v>4</v>
      </c>
      <c r="C5" s="34" t="s">
        <v>5</v>
      </c>
      <c r="D5" s="35" t="s">
        <v>93</v>
      </c>
      <c r="E5" s="36"/>
      <c r="F5" s="36"/>
      <c r="G5" s="36"/>
      <c r="H5" s="37"/>
      <c r="I5" s="34" t="s">
        <v>238</v>
      </c>
      <c r="J5" s="34" t="s">
        <v>8</v>
      </c>
    </row>
    <row r="6" ht="45" customHeight="1" spans="1:10">
      <c r="A6" s="38"/>
      <c r="B6" s="38"/>
      <c r="C6" s="38"/>
      <c r="D6" s="34" t="s">
        <v>9</v>
      </c>
      <c r="E6" s="34" t="s">
        <v>58</v>
      </c>
      <c r="F6" s="39" t="s">
        <v>11</v>
      </c>
      <c r="G6" s="40"/>
      <c r="H6" s="34" t="s">
        <v>98</v>
      </c>
      <c r="I6" s="38"/>
      <c r="J6" s="38"/>
    </row>
    <row r="7" ht="79" customHeight="1" spans="1:10">
      <c r="A7" s="41"/>
      <c r="B7" s="41"/>
      <c r="C7" s="41"/>
      <c r="D7" s="41"/>
      <c r="E7" s="42"/>
      <c r="F7" s="43" t="s">
        <v>13</v>
      </c>
      <c r="G7" s="43" t="s">
        <v>14</v>
      </c>
      <c r="H7" s="44"/>
      <c r="I7" s="41"/>
      <c r="J7" s="41"/>
    </row>
    <row r="8" ht="65" customHeight="1" spans="1:10">
      <c r="A8" s="45" t="str">
        <f>[1]附表1!B10</f>
        <v>游大志</v>
      </c>
      <c r="B8" s="45" t="str">
        <f>[1]附表1!C10</f>
        <v>党委书记
董事长
总经理</v>
      </c>
      <c r="C8" s="46" t="s">
        <v>239</v>
      </c>
      <c r="D8" s="47">
        <v>27.38</v>
      </c>
      <c r="E8" s="47">
        <v>10.34</v>
      </c>
      <c r="F8" s="48">
        <v>1.25</v>
      </c>
      <c r="G8" s="48">
        <v>0</v>
      </c>
      <c r="H8" s="47">
        <f>D8+E8+F8+G8</f>
        <v>38.97</v>
      </c>
      <c r="I8" s="45" t="s">
        <v>18</v>
      </c>
      <c r="J8" s="45">
        <v>0</v>
      </c>
    </row>
    <row r="9" ht="55" customHeight="1" spans="1:10">
      <c r="A9" s="45" t="str">
        <f>[1]附表1!B11</f>
        <v>吴晓威</v>
      </c>
      <c r="B9" s="45" t="s">
        <v>29</v>
      </c>
      <c r="C9" s="46" t="s">
        <v>240</v>
      </c>
      <c r="D9" s="47">
        <v>24.16</v>
      </c>
      <c r="E9" s="47">
        <v>8.8</v>
      </c>
      <c r="F9" s="47">
        <v>1.19</v>
      </c>
      <c r="G9" s="47">
        <v>0</v>
      </c>
      <c r="H9" s="47">
        <f>D9+E9+F9+G9</f>
        <v>34.15</v>
      </c>
      <c r="I9" s="45" t="s">
        <v>18</v>
      </c>
      <c r="J9" s="45">
        <v>0</v>
      </c>
    </row>
    <row r="10" ht="55" customHeight="1" spans="1:10">
      <c r="A10" s="45" t="s">
        <v>241</v>
      </c>
      <c r="B10" s="45" t="s">
        <v>32</v>
      </c>
      <c r="C10" s="46" t="s">
        <v>232</v>
      </c>
      <c r="D10" s="47">
        <v>15.48</v>
      </c>
      <c r="E10" s="47">
        <v>5.88</v>
      </c>
      <c r="F10" s="47">
        <v>0.89</v>
      </c>
      <c r="G10" s="47">
        <v>0.2</v>
      </c>
      <c r="H10" s="47">
        <f>D10+E10+F10+G10</f>
        <v>22.45</v>
      </c>
      <c r="I10" s="45" t="s">
        <v>18</v>
      </c>
      <c r="J10" s="45">
        <v>0</v>
      </c>
    </row>
    <row r="11" ht="55" customHeight="1" spans="1:10">
      <c r="A11" s="45" t="s">
        <v>242</v>
      </c>
      <c r="B11" s="45" t="s">
        <v>71</v>
      </c>
      <c r="C11" s="46" t="s">
        <v>243</v>
      </c>
      <c r="D11" s="47">
        <v>23.67</v>
      </c>
      <c r="E11" s="47">
        <v>9.13</v>
      </c>
      <c r="F11" s="47">
        <v>1.19</v>
      </c>
      <c r="G11" s="47">
        <v>0</v>
      </c>
      <c r="H11" s="47">
        <f>D11+E11+F11+G11</f>
        <v>33.99</v>
      </c>
      <c r="I11" s="45" t="s">
        <v>18</v>
      </c>
      <c r="J11" s="45">
        <v>0</v>
      </c>
    </row>
    <row r="12" ht="55" customHeight="1" spans="1:10">
      <c r="A12" s="45" t="s">
        <v>244</v>
      </c>
      <c r="B12" s="45" t="s">
        <v>42</v>
      </c>
      <c r="C12" s="46" t="s">
        <v>227</v>
      </c>
      <c r="D12" s="47">
        <v>21.91</v>
      </c>
      <c r="E12" s="47">
        <v>8.12</v>
      </c>
      <c r="F12" s="47">
        <v>1.19</v>
      </c>
      <c r="G12" s="47">
        <v>0</v>
      </c>
      <c r="H12" s="47">
        <f>D12+E12+F12+G12</f>
        <v>31.22</v>
      </c>
      <c r="I12" s="45" t="s">
        <v>18</v>
      </c>
      <c r="J12" s="45">
        <v>0</v>
      </c>
    </row>
    <row r="13" ht="29" customHeight="1" spans="1:10">
      <c r="A13" s="49"/>
      <c r="B13" s="49"/>
      <c r="C13" s="50"/>
      <c r="D13" s="51"/>
      <c r="E13" s="51"/>
      <c r="F13" s="51"/>
      <c r="G13" s="51"/>
      <c r="H13" s="51"/>
      <c r="I13" s="49"/>
      <c r="J13" s="49"/>
    </row>
    <row r="14" ht="45" customHeight="1" spans="1:10">
      <c r="A14" s="52" t="s">
        <v>56</v>
      </c>
      <c r="B14" s="53"/>
      <c r="C14" s="53"/>
      <c r="D14" s="53"/>
      <c r="E14" s="53"/>
      <c r="F14" s="53"/>
      <c r="G14" s="53"/>
      <c r="H14" s="53"/>
      <c r="I14" s="53"/>
      <c r="J14" s="53"/>
    </row>
  </sheetData>
  <mergeCells count="15">
    <mergeCell ref="A1:J1"/>
    <mergeCell ref="A2:J2"/>
    <mergeCell ref="A3:E3"/>
    <mergeCell ref="H3:J3"/>
    <mergeCell ref="D5:H5"/>
    <mergeCell ref="F6:G6"/>
    <mergeCell ref="A14:J14"/>
    <mergeCell ref="A5:A7"/>
    <mergeCell ref="B5:B7"/>
    <mergeCell ref="C5:C7"/>
    <mergeCell ref="D6:D7"/>
    <mergeCell ref="E6:E7"/>
    <mergeCell ref="H6:H7"/>
    <mergeCell ref="I5:I7"/>
    <mergeCell ref="J5:J7"/>
  </mergeCells>
  <pageMargins left="0.236111111111111" right="0" top="1.73125" bottom="0.75" header="0.3" footer="0.3"/>
  <pageSetup paperSize="9" scale="72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opLeftCell="A6" workbookViewId="0">
      <selection activeCell="M10" sqref="M10"/>
    </sheetView>
  </sheetViews>
  <sheetFormatPr defaultColWidth="9" defaultRowHeight="13.5"/>
  <cols>
    <col min="2" max="2" width="15.8583333333333" customWidth="1"/>
    <col min="3" max="3" width="20.625" customWidth="1"/>
    <col min="4" max="4" width="11.75" customWidth="1"/>
    <col min="5" max="5" width="21.2166666666667" customWidth="1"/>
    <col min="6" max="6" width="11.25" customWidth="1"/>
    <col min="7" max="7" width="9.125"/>
    <col min="8" max="8" width="14.75" customWidth="1"/>
    <col min="9" max="9" width="15" customWidth="1"/>
  </cols>
  <sheetData>
    <row r="1" spans="1:9">
      <c r="A1" s="2"/>
      <c r="B1" s="3"/>
      <c r="C1" s="3"/>
      <c r="D1" s="3"/>
      <c r="E1" s="3"/>
      <c r="F1" s="3"/>
      <c r="G1" s="3"/>
      <c r="H1" s="3"/>
      <c r="I1" s="3"/>
    </row>
    <row r="2" ht="24" customHeight="1" spans="1:9">
      <c r="A2" s="4" t="s">
        <v>0</v>
      </c>
      <c r="B2" s="4"/>
      <c r="C2" s="4"/>
      <c r="D2" s="4"/>
      <c r="E2" s="4"/>
      <c r="F2" s="4"/>
      <c r="G2" s="4"/>
      <c r="H2" s="4"/>
      <c r="I2" s="4"/>
    </row>
    <row r="3" ht="14.25" spans="1:9">
      <c r="A3" s="5"/>
      <c r="B3" s="5"/>
      <c r="C3" s="5"/>
      <c r="D3" s="5"/>
      <c r="E3" s="5"/>
      <c r="F3" s="5"/>
      <c r="G3" s="5"/>
      <c r="H3" s="5"/>
      <c r="I3" s="5"/>
    </row>
    <row r="4" s="1" customFormat="1" ht="24" customHeight="1" spans="1:9">
      <c r="A4" s="6" t="s">
        <v>245</v>
      </c>
      <c r="B4" s="6"/>
      <c r="C4" s="6"/>
      <c r="D4" s="6"/>
      <c r="E4" s="6"/>
      <c r="F4" s="7"/>
      <c r="G4" s="8" t="s">
        <v>246</v>
      </c>
      <c r="H4" s="8"/>
      <c r="I4" s="8"/>
    </row>
    <row r="5" s="1" customFormat="1" ht="40.5" customHeight="1" spans="1:9">
      <c r="A5" s="9" t="s">
        <v>3</v>
      </c>
      <c r="B5" s="9" t="s">
        <v>4</v>
      </c>
      <c r="C5" s="9" t="s">
        <v>5</v>
      </c>
      <c r="D5" s="10" t="s">
        <v>6</v>
      </c>
      <c r="E5" s="11"/>
      <c r="F5" s="12"/>
      <c r="G5" s="13"/>
      <c r="H5" s="9" t="s">
        <v>7</v>
      </c>
      <c r="I5" s="9" t="s">
        <v>8</v>
      </c>
    </row>
    <row r="6" s="1" customFormat="1" ht="108" customHeight="1" spans="1:9">
      <c r="A6" s="14"/>
      <c r="B6" s="14"/>
      <c r="C6" s="14"/>
      <c r="D6" s="9" t="s">
        <v>9</v>
      </c>
      <c r="E6" s="15" t="s">
        <v>10</v>
      </c>
      <c r="F6" s="16" t="s">
        <v>11</v>
      </c>
      <c r="G6" s="17" t="s">
        <v>12</v>
      </c>
      <c r="H6" s="14"/>
      <c r="I6" s="14"/>
    </row>
    <row r="7" s="1" customFormat="1" ht="48" customHeight="1" spans="1:9">
      <c r="A7" s="18"/>
      <c r="B7" s="18"/>
      <c r="C7" s="18"/>
      <c r="D7" s="18"/>
      <c r="E7" s="19"/>
      <c r="F7" s="20" t="s">
        <v>13</v>
      </c>
      <c r="G7" s="21"/>
      <c r="H7" s="18"/>
      <c r="I7" s="18"/>
    </row>
    <row r="8" s="1" customFormat="1" ht="50" customHeight="1" spans="1:9">
      <c r="A8" s="22" t="s">
        <v>247</v>
      </c>
      <c r="B8" s="22" t="s">
        <v>248</v>
      </c>
      <c r="C8" s="22" t="s">
        <v>249</v>
      </c>
      <c r="D8" s="22">
        <v>21.72</v>
      </c>
      <c r="E8" s="22">
        <v>9.93</v>
      </c>
      <c r="F8" s="23">
        <v>1.25</v>
      </c>
      <c r="G8" s="24">
        <f t="shared" ref="G8:G11" si="0">D8+E8+F8</f>
        <v>32.9</v>
      </c>
      <c r="H8" s="22" t="s">
        <v>18</v>
      </c>
      <c r="I8" s="22">
        <v>0</v>
      </c>
    </row>
    <row r="9" s="1" customFormat="1" ht="50" customHeight="1" spans="1:9">
      <c r="A9" s="25" t="s">
        <v>250</v>
      </c>
      <c r="B9" s="22" t="s">
        <v>251</v>
      </c>
      <c r="C9" s="22" t="s">
        <v>252</v>
      </c>
      <c r="D9" s="25">
        <v>19.06</v>
      </c>
      <c r="E9" s="26">
        <v>9.4</v>
      </c>
      <c r="F9" s="25">
        <v>1.19</v>
      </c>
      <c r="G9" s="25">
        <f t="shared" si="0"/>
        <v>29.65</v>
      </c>
      <c r="H9" s="25" t="s">
        <v>18</v>
      </c>
      <c r="I9" s="25">
        <v>0</v>
      </c>
    </row>
    <row r="10" s="1" customFormat="1" ht="50" customHeight="1" spans="1:9">
      <c r="A10" s="23"/>
      <c r="B10" s="22" t="s">
        <v>253</v>
      </c>
      <c r="C10" s="22" t="s">
        <v>254</v>
      </c>
      <c r="D10" s="23"/>
      <c r="E10" s="27"/>
      <c r="F10" s="23"/>
      <c r="G10" s="23"/>
      <c r="H10" s="23"/>
      <c r="I10" s="23"/>
    </row>
    <row r="11" s="1" customFormat="1" ht="50" customHeight="1" spans="1:9">
      <c r="A11" s="22" t="s">
        <v>255</v>
      </c>
      <c r="B11" s="22" t="s">
        <v>256</v>
      </c>
      <c r="C11" s="22" t="s">
        <v>257</v>
      </c>
      <c r="D11" s="22">
        <v>17.38</v>
      </c>
      <c r="E11" s="24">
        <v>9.4</v>
      </c>
      <c r="F11" s="22">
        <v>1.19</v>
      </c>
      <c r="G11" s="22">
        <f t="shared" si="0"/>
        <v>27.97</v>
      </c>
      <c r="H11" s="22" t="s">
        <v>18</v>
      </c>
      <c r="I11" s="22">
        <v>0</v>
      </c>
    </row>
    <row r="12" s="1" customFormat="1" ht="19" customHeight="1" spans="1:9">
      <c r="A12" s="28"/>
      <c r="B12" s="28"/>
      <c r="C12" s="28"/>
      <c r="D12" s="28"/>
      <c r="E12" s="28"/>
      <c r="F12" s="28"/>
      <c r="G12" s="28"/>
      <c r="H12" s="28"/>
      <c r="I12" s="28"/>
    </row>
    <row r="13" s="1" customFormat="1" ht="60" customHeight="1" spans="1:9">
      <c r="A13" s="29" t="s">
        <v>56</v>
      </c>
      <c r="B13" s="29"/>
      <c r="C13" s="29"/>
      <c r="D13" s="29"/>
      <c r="E13" s="29"/>
      <c r="F13" s="29"/>
      <c r="G13" s="29"/>
      <c r="H13" s="29"/>
      <c r="I13" s="29"/>
    </row>
    <row r="14" s="1" customFormat="1" ht="18.75" spans="1:9">
      <c r="A14" s="30"/>
      <c r="B14" s="31"/>
      <c r="C14" s="31"/>
      <c r="D14" s="31"/>
      <c r="E14" s="31"/>
      <c r="F14" s="31"/>
      <c r="G14" s="31"/>
      <c r="H14" s="31"/>
      <c r="I14" s="31"/>
    </row>
  </sheetData>
  <mergeCells count="21">
    <mergeCell ref="A2:I2"/>
    <mergeCell ref="A3:I3"/>
    <mergeCell ref="A4:E4"/>
    <mergeCell ref="G4:I4"/>
    <mergeCell ref="D5:G5"/>
    <mergeCell ref="A13:I13"/>
    <mergeCell ref="A5:A7"/>
    <mergeCell ref="A9:A10"/>
    <mergeCell ref="B5:B7"/>
    <mergeCell ref="C5:C7"/>
    <mergeCell ref="D6:D7"/>
    <mergeCell ref="D9:D10"/>
    <mergeCell ref="E6:E7"/>
    <mergeCell ref="E9:E10"/>
    <mergeCell ref="F9:F10"/>
    <mergeCell ref="G6:G7"/>
    <mergeCell ref="G9:G10"/>
    <mergeCell ref="H5:H7"/>
    <mergeCell ref="H9:H10"/>
    <mergeCell ref="I5:I7"/>
    <mergeCell ref="I9:I10"/>
  </mergeCells>
  <pageMargins left="0.275" right="0.236111111111111" top="0.747916666666667" bottom="0.275" header="0.297916666666667" footer="0.297916666666667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投资集团</vt:lpstr>
      <vt:lpstr>交发集团 </vt:lpstr>
      <vt:lpstr>城发集团 </vt:lpstr>
      <vt:lpstr>水发集团 </vt:lpstr>
      <vt:lpstr>人才集团</vt:lpstr>
      <vt:lpstr>汇金集团</vt:lpstr>
      <vt:lpstr>鸿盾保安集团</vt:lpstr>
      <vt:lpstr>龙腾公司</vt:lpstr>
      <vt:lpstr>九州高岭土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TPK</dc:creator>
  <cp:lastModifiedBy>橙子</cp:lastModifiedBy>
  <dcterms:created xsi:type="dcterms:W3CDTF">2018-12-12T02:26:00Z</dcterms:created>
  <dcterms:modified xsi:type="dcterms:W3CDTF">2020-12-18T08:57:05Z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