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投资集团" sheetId="1" r:id="rId1"/>
    <sheet name="交发集团" sheetId="2" r:id="rId2"/>
    <sheet name="城发集团" sheetId="3" r:id="rId3"/>
    <sheet name="水发集团" sheetId="4" r:id="rId4"/>
    <sheet name="文旅集团" sheetId="5" r:id="rId5"/>
    <sheet name="人才集团" sheetId="6" r:id="rId6"/>
    <sheet name="汇金集团" sheetId="7" r:id="rId7"/>
    <sheet name="土发集团" sheetId="8" r:id="rId8"/>
    <sheet name="鸿盾保安集团" sheetId="9" r:id="rId9"/>
    <sheet name="九州高岭土" sheetId="10" r:id="rId10"/>
    <sheet name="龙腾公司" sheetId="11" r:id="rId11"/>
    <sheet name="铁发集团" sheetId="12" r:id="rId12"/>
    <sheet name="龙盛公司" sheetId="13" r:id="rId13"/>
  </sheets>
  <definedNames>
    <definedName name="_xlnm.Print_Area" localSheetId="9">九州高岭土!$A$1:$I$12</definedName>
  </definedNames>
  <calcPr calcId="144525"/>
</workbook>
</file>

<file path=xl/sharedStrings.xml><?xml version="1.0" encoding="utf-8"?>
<sst xmlns="http://schemas.openxmlformats.org/spreadsheetml/2006/main" count="251">
  <si>
    <t>龙岩市国资委所监管企业负责人2017年度薪酬</t>
  </si>
  <si>
    <t>企业名称：龙岩投资发展集团有限公司</t>
  </si>
  <si>
    <t>金额单位：万元</t>
  </si>
  <si>
    <t>姓名</t>
  </si>
  <si>
    <t>职务</t>
  </si>
  <si>
    <t>任职起止时间</t>
  </si>
  <si>
    <t>2017年度从本公司获得的税前报酬情况（单位：万元）</t>
  </si>
  <si>
    <t>是否在股东单位或其他关联方领取 薪酬
（是/否）</t>
  </si>
  <si>
    <t>在关联方领取的税前薪酬总额（万元）</t>
  </si>
  <si>
    <t>应付薪酬
（1）</t>
  </si>
  <si>
    <t>社会保险、企业年金、补充医疗保险及住房公积金的单位缴存部分
（2）</t>
  </si>
  <si>
    <t>其他货币性收入（3）</t>
  </si>
  <si>
    <t>合计
（4）=（1）+（2）+（3）</t>
  </si>
  <si>
    <t>纪检津贴</t>
  </si>
  <si>
    <t>杨建明</t>
  </si>
  <si>
    <t>党委书记</t>
  </si>
  <si>
    <t>2010.09.25至今</t>
  </si>
  <si>
    <t>否</t>
  </si>
  <si>
    <t>董事长</t>
  </si>
  <si>
    <t>2010.9.5至今</t>
  </si>
  <si>
    <t>温能全</t>
  </si>
  <si>
    <t>副董事长
总经理</t>
  </si>
  <si>
    <t>2017.05.23至今</t>
  </si>
  <si>
    <t>陈伟华</t>
  </si>
  <si>
    <t>党委副书记</t>
  </si>
  <si>
    <t>2013.12.21至今</t>
  </si>
  <si>
    <t>纪委书记</t>
  </si>
  <si>
    <t>2013.12.21-2016.8</t>
  </si>
  <si>
    <t>张宗伟</t>
  </si>
  <si>
    <t>党委委员
纪委书记</t>
  </si>
  <si>
    <t>2016.8.10至今</t>
  </si>
  <si>
    <t>吴静敏</t>
  </si>
  <si>
    <t>党委委员</t>
  </si>
  <si>
    <t>2010.9.29至今</t>
  </si>
  <si>
    <t>副总经理</t>
  </si>
  <si>
    <t>2009.11.27至今</t>
  </si>
  <si>
    <t>张弘</t>
  </si>
  <si>
    <t>谢文胜</t>
  </si>
  <si>
    <t>总会计师</t>
  </si>
  <si>
    <t>2010.12.22至今</t>
  </si>
  <si>
    <t>李启福</t>
  </si>
  <si>
    <t>原党委委员</t>
  </si>
  <si>
    <t>2010.9.29-2018.08.31</t>
  </si>
  <si>
    <t>原总经济师</t>
  </si>
  <si>
    <t>2010.3.31-2018.08.31</t>
  </si>
  <si>
    <t>备注：上表披露薪酬为我公司董事、监事、高级管理人员2017年度全部应发税前薪酬。其中，第（1）项由市国资委核定。</t>
  </si>
  <si>
    <t>企业名称：龙岩交通发展集团有限公司</t>
  </si>
  <si>
    <t>2017年度从本公司获得的税前报酬情况
（单位：万元）</t>
  </si>
  <si>
    <t>廖  旭</t>
  </si>
  <si>
    <t>党委书记
董事长</t>
  </si>
  <si>
    <t>2015.7至今</t>
  </si>
  <si>
    <t>吕荣裕</t>
  </si>
  <si>
    <t>2011.8至今</t>
  </si>
  <si>
    <t>总经理</t>
  </si>
  <si>
    <t>2015.8至今</t>
  </si>
  <si>
    <t>俞开铝</t>
  </si>
  <si>
    <t>2013.12至今</t>
  </si>
  <si>
    <t>王宏亚</t>
  </si>
  <si>
    <t>2016.8至今</t>
  </si>
  <si>
    <t>邱  文</t>
  </si>
  <si>
    <t>党委委员
常务副总经理</t>
  </si>
  <si>
    <t>陈  烽</t>
  </si>
  <si>
    <t>2010.4至今</t>
  </si>
  <si>
    <t>白金先</t>
  </si>
  <si>
    <t>罗庆河</t>
  </si>
  <si>
    <t>党委委员
副总经理</t>
  </si>
  <si>
    <t>阙庆珍</t>
  </si>
  <si>
    <t>党委委员
总工程师</t>
  </si>
  <si>
    <t>企业名称：龙岩城市发展集团有限公司</t>
  </si>
  <si>
    <t>张小斌</t>
  </si>
  <si>
    <t>党委书记董事长</t>
  </si>
  <si>
    <t>2010.9-至今</t>
  </si>
  <si>
    <t>修人坤</t>
  </si>
  <si>
    <t>党委委员总经理</t>
  </si>
  <si>
    <t>2015.8-至今</t>
  </si>
  <si>
    <t>邱建银</t>
  </si>
  <si>
    <t>党委委员纪委书记</t>
  </si>
  <si>
    <t>2016.8-至今</t>
  </si>
  <si>
    <t>卢立煌</t>
  </si>
  <si>
    <t>党委委员常务副总</t>
  </si>
  <si>
    <t>2013.12-至今</t>
  </si>
  <si>
    <t>杨健中</t>
  </si>
  <si>
    <t>2010.3-至今</t>
  </si>
  <si>
    <t>张焕祥</t>
  </si>
  <si>
    <t>党委委总会计师</t>
  </si>
  <si>
    <t>邱扬发</t>
  </si>
  <si>
    <t>党委委员副总经理</t>
  </si>
  <si>
    <t>2017.5-至今</t>
  </si>
  <si>
    <t xml:space="preserve">备注：上表披露薪酬为我公司董事、监事、高级管理人员2017年度全部应发税前薪酬。其中，第（1）项由市国资委核定。  </t>
  </si>
  <si>
    <t>企业名称：龙岩水务发展集团有限公司</t>
  </si>
  <si>
    <t>郭龙龙</t>
  </si>
  <si>
    <t>2016.9.10-至今</t>
  </si>
  <si>
    <t>2015.12.31-至今</t>
  </si>
  <si>
    <t>傅纪文</t>
  </si>
  <si>
    <t>2017.5.6-至今</t>
  </si>
  <si>
    <t>2017.5.23-至今</t>
  </si>
  <si>
    <t>陈明</t>
  </si>
  <si>
    <t>张益民</t>
  </si>
  <si>
    <t>2016.9.29-至今</t>
  </si>
  <si>
    <t>常务副总经理</t>
  </si>
  <si>
    <t>2016.10.28-至今</t>
  </si>
  <si>
    <t>涂相招</t>
  </si>
  <si>
    <t>陈向农</t>
  </si>
  <si>
    <t>饶文碧</t>
  </si>
  <si>
    <t>董事</t>
  </si>
  <si>
    <t>2016.3.1-至今</t>
  </si>
  <si>
    <t>工会联合会主席</t>
  </si>
  <si>
    <t>2017.8.16-至今</t>
  </si>
  <si>
    <t>张永</t>
  </si>
  <si>
    <t>总工程师</t>
  </si>
  <si>
    <t>谢红莲</t>
  </si>
  <si>
    <t>2017.6.20-至今</t>
  </si>
  <si>
    <t>企业名称：龙岩文化旅游发展集团有限公司</t>
  </si>
  <si>
    <t>是否在股东单位或其他关联方领取薪酬（是/否）</t>
  </si>
  <si>
    <t>应付薪酬（1）</t>
  </si>
  <si>
    <t>社会保险、企业年金、补充医疗保险
及住房公积金的单位缴存部分（2）</t>
  </si>
  <si>
    <t>其他货币性收入（注明具体项目并分列）（3）</t>
  </si>
  <si>
    <t>交通补贴</t>
  </si>
  <si>
    <t>纪检补贴</t>
  </si>
  <si>
    <t>吴永荣</t>
  </si>
  <si>
    <t>2016.04至今</t>
  </si>
  <si>
    <t>罗炳崇</t>
  </si>
  <si>
    <t>党委委员
副董事长
总经理</t>
  </si>
  <si>
    <t>2016.08至今</t>
  </si>
  <si>
    <t xml:space="preserve">黄金火 </t>
  </si>
  <si>
    <t>党委委员
党委副书记</t>
  </si>
  <si>
    <t>胡炜芝</t>
  </si>
  <si>
    <t>党委委员
纪检书记</t>
  </si>
  <si>
    <t>曹金荣</t>
  </si>
  <si>
    <t>吴南昌</t>
  </si>
  <si>
    <t>池德新</t>
  </si>
  <si>
    <t xml:space="preserve">
总会计师</t>
  </si>
  <si>
    <t>2017.06至今</t>
  </si>
  <si>
    <t xml:space="preserve">备注：上表披露薪酬为我公司董事、监事、高级管理人员2017年度全部应发税前薪酬。其中，第（1)项由市国资委核定。
  </t>
  </si>
  <si>
    <t>企业名称：龙岩人才发展集团有限公司</t>
  </si>
  <si>
    <t>邓以昌</t>
  </si>
  <si>
    <t>2016年10月24日至今</t>
  </si>
  <si>
    <t>廖喜忠</t>
  </si>
  <si>
    <t>徐  晖</t>
  </si>
  <si>
    <t>2017年7月26日至今</t>
  </si>
  <si>
    <t>企业名称：龙岩市汇金发展集团有限公司</t>
  </si>
  <si>
    <t>是否在股东单位或其他关联方领取 薪酬（是/否）</t>
  </si>
  <si>
    <t>应付薪酬</t>
  </si>
  <si>
    <t>社会保险、企业年金、补充医疗保险及住房公积金的单位缴存部分</t>
  </si>
  <si>
    <t>其他货币性收入（注明具体项目并分列）</t>
  </si>
  <si>
    <t>合计</t>
  </si>
  <si>
    <t>（1）</t>
  </si>
  <si>
    <t>（2）</t>
  </si>
  <si>
    <t>（3）</t>
  </si>
  <si>
    <t>（4）=（1）+（2）+（3）</t>
  </si>
  <si>
    <t>AA+专项奖励</t>
  </si>
  <si>
    <t>王兰胜</t>
  </si>
  <si>
    <t xml:space="preserve">2016.09-至今
</t>
  </si>
  <si>
    <t>董事长
法定代表人</t>
  </si>
  <si>
    <t>2015.08-至今</t>
  </si>
  <si>
    <t>徐新雄</t>
  </si>
  <si>
    <t>党委副书记
副董事长</t>
  </si>
  <si>
    <t>2014.07-至今</t>
  </si>
  <si>
    <t>赖爱英</t>
  </si>
  <si>
    <t>2016.11-2017.06</t>
  </si>
  <si>
    <t xml:space="preserve">党委副书记
</t>
  </si>
  <si>
    <t xml:space="preserve">2017.06-至今
</t>
  </si>
  <si>
    <t>联合工会主席</t>
  </si>
  <si>
    <t>2017.09-至今</t>
  </si>
  <si>
    <t>袁俊</t>
  </si>
  <si>
    <t xml:space="preserve">2014.06-至今
</t>
  </si>
  <si>
    <t>张汉文</t>
  </si>
  <si>
    <t>2014.04-至今</t>
  </si>
  <si>
    <t>邱昭联</t>
  </si>
  <si>
    <t>2017.07-至今</t>
  </si>
  <si>
    <t>2016.04-至今</t>
  </si>
  <si>
    <t>华林峰</t>
  </si>
  <si>
    <t>吴裕才</t>
  </si>
  <si>
    <t xml:space="preserve">备注：上表披露薪酬为我公司董事、监事、高级管理人员2017年度全部应发税前薪酬。其中，第（1）项由市国资委、市财政局核定。
</t>
  </si>
  <si>
    <t>企业名称：龙岩市土地发展集团有限公司</t>
  </si>
  <si>
    <t>林庆洪</t>
  </si>
  <si>
    <t>党总支书记
董事长</t>
  </si>
  <si>
    <t>2015.04-至今</t>
  </si>
  <si>
    <t>黄炼</t>
  </si>
  <si>
    <t>党总支副书记</t>
  </si>
  <si>
    <t>2017.12-至今</t>
  </si>
  <si>
    <t>2014.11-至今</t>
  </si>
  <si>
    <t>林勤发</t>
  </si>
  <si>
    <t>张镜龙</t>
  </si>
  <si>
    <t>2015.01-至今</t>
  </si>
  <si>
    <t>袁其辉</t>
  </si>
  <si>
    <t>党总支委员</t>
  </si>
  <si>
    <t>2015.01-2018.06</t>
  </si>
  <si>
    <t>2014.11-2018.06</t>
  </si>
  <si>
    <t>周艳红</t>
  </si>
  <si>
    <t>企业名称：龙岩市鸿盾保安服务集团有限公司</t>
  </si>
  <si>
    <t>黄清标</t>
  </si>
  <si>
    <t>2013.09.30至2018.01.15</t>
  </si>
  <si>
    <t>林丰生</t>
  </si>
  <si>
    <t>2015.12.11至2018.02</t>
  </si>
  <si>
    <t>陈雁</t>
  </si>
  <si>
    <t>2013.09.30至今</t>
  </si>
  <si>
    <t>副董事长</t>
  </si>
  <si>
    <t>2013.11.11至今</t>
  </si>
  <si>
    <t>吴强文</t>
  </si>
  <si>
    <t>企业名称：福建九州龙岩高岭土公司</t>
  </si>
  <si>
    <t>黄潭芳</t>
  </si>
  <si>
    <t>支部书记
总经理</t>
  </si>
  <si>
    <t>简广华</t>
  </si>
  <si>
    <t>支部副书记</t>
  </si>
  <si>
    <t>2017.06-至今</t>
  </si>
  <si>
    <t xml:space="preserve">
副总经理</t>
  </si>
  <si>
    <t xml:space="preserve"> 
2018.08-至今</t>
  </si>
  <si>
    <t>龚福娥</t>
  </si>
  <si>
    <t>工会主席</t>
  </si>
  <si>
    <t>2015.02-至今</t>
  </si>
  <si>
    <t>企业名称：龙岩市龙腾国有资产经营发展有限公司</t>
  </si>
  <si>
    <t>是否在股东单位或其他关联方领取薪酬
（是/否）</t>
  </si>
  <si>
    <t>在关联方领取的税前薪酬总额
（万元）</t>
  </si>
  <si>
    <t>其他货币性收入（注明具体项目并分列）
（3）</t>
  </si>
  <si>
    <t>合计
(4)=(1)+
(2)+(3)</t>
  </si>
  <si>
    <t>游大志</t>
  </si>
  <si>
    <t>党委书记
董事长
总经理</t>
  </si>
  <si>
    <t>2017年4月17日至今</t>
  </si>
  <si>
    <t>袁丽琴</t>
  </si>
  <si>
    <t>2016年9月2日至今</t>
  </si>
  <si>
    <t>企业名称：龙岩铁路建设发展集团有限公司</t>
  </si>
  <si>
    <t>备注</t>
  </si>
  <si>
    <t>郭良</t>
  </si>
  <si>
    <t>党总支委员、副书记，董事、副董事长、总经理</t>
  </si>
  <si>
    <t>2017年5月至今</t>
  </si>
  <si>
    <t>铁发集团2017年4月成立，2017年发薪月数8个月（5月-12月）</t>
  </si>
  <si>
    <t>吴凤宏</t>
  </si>
  <si>
    <t>党总支委员
副书记</t>
  </si>
  <si>
    <t>2017年11月至今</t>
  </si>
  <si>
    <t>2017年11月20日调入，11月工资在原单位发放。2017年发薪月数1个月</t>
  </si>
  <si>
    <t>李翔</t>
  </si>
  <si>
    <t>党总支委员
董事、副总经理</t>
  </si>
  <si>
    <t>铁发集团2017年4月成立，2017年发薪月数8个月（5月-13月）</t>
  </si>
  <si>
    <t>企业名称：龙岩市龙盛融资担保有限责任公司</t>
  </si>
  <si>
    <t>单位：万元</t>
  </si>
  <si>
    <t>社会保险、企业年金、补充医疗保险及住房公积金的单位缴存部分（2）</t>
  </si>
  <si>
    <t>黄坤成</t>
  </si>
  <si>
    <t>党支部书记</t>
  </si>
  <si>
    <t>2016.2-至今</t>
  </si>
  <si>
    <t xml:space="preserve">
2014.8-至今</t>
  </si>
  <si>
    <t>林小敏</t>
  </si>
  <si>
    <t>2013.11-至今</t>
  </si>
  <si>
    <t>张滨杨</t>
  </si>
  <si>
    <t>党支部副书记
组织委员</t>
  </si>
  <si>
    <t>蓝福生</t>
  </si>
  <si>
    <t>2014.1-至今</t>
  </si>
  <si>
    <t>饶泉文</t>
  </si>
  <si>
    <t>党支部纪检委员
宣传委员</t>
  </si>
  <si>
    <t>副总经理
工会主席</t>
  </si>
  <si>
    <t>2016.11-至今
工会主席：2014.11-至今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</si>
</sst>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_);\(0\)"/>
    <numFmt numFmtId="178" formatCode="0.00_);\(0.00\)"/>
    <numFmt numFmtId="179" formatCode="0.00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0000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4" borderId="5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6" borderId="51" applyNumberFormat="0" applyFont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15" borderId="50" applyNumberFormat="0" applyAlignment="0" applyProtection="0">
      <alignment vertical="center"/>
    </xf>
    <xf numFmtId="0" fontId="41" fillId="15" borderId="54" applyNumberFormat="0" applyAlignment="0" applyProtection="0">
      <alignment vertical="center"/>
    </xf>
    <xf numFmtId="0" fontId="23" fillId="7" borderId="48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40" fillId="0" borderId="55" applyNumberFormat="0" applyFill="0" applyAlignment="0" applyProtection="0">
      <alignment vertical="center"/>
    </xf>
    <xf numFmtId="0" fontId="34" fillId="0" borderId="52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16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57" fontId="5" fillId="0" borderId="8" xfId="0" applyNumberFormat="1" applyFont="1" applyBorder="1" applyAlignment="1">
      <alignment vertical="center" wrapText="1"/>
    </xf>
    <xf numFmtId="57" fontId="5" fillId="0" borderId="9" xfId="0" applyNumberFormat="1" applyFont="1" applyBorder="1" applyAlignment="1">
      <alignment vertical="center" wrapText="1"/>
    </xf>
    <xf numFmtId="57" fontId="5" fillId="0" borderId="1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 applyFill="1">
      <alignment vertical="center"/>
    </xf>
    <xf numFmtId="0" fontId="13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justify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2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justify" wrapText="1"/>
    </xf>
    <xf numFmtId="0" fontId="5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6" fillId="0" borderId="1" xfId="49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35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179" fontId="13" fillId="0" borderId="12" xfId="0" applyNumberFormat="1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179" fontId="13" fillId="0" borderId="31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 3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topLeftCell="A14" workbookViewId="0">
      <selection activeCell="M22" sqref="M22"/>
    </sheetView>
  </sheetViews>
  <sheetFormatPr defaultColWidth="9" defaultRowHeight="13.5"/>
  <cols>
    <col min="1" max="1" width="10.6333333333333" customWidth="1"/>
    <col min="2" max="2" width="10.625" customWidth="1"/>
    <col min="3" max="3" width="15.625" customWidth="1"/>
    <col min="4" max="4" width="8.25" customWidth="1"/>
    <col min="5" max="5" width="11.375" customWidth="1"/>
    <col min="8" max="8" width="10.225" customWidth="1"/>
  </cols>
  <sheetData>
    <row r="1" ht="14.25" spans="1:9">
      <c r="A1" s="133"/>
      <c r="B1" s="134"/>
      <c r="C1" s="134"/>
      <c r="D1" s="134"/>
      <c r="E1" s="134"/>
      <c r="F1" s="134"/>
      <c r="G1" s="134"/>
      <c r="H1" s="134"/>
      <c r="I1" s="134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5" spans="1:9">
      <c r="A3" s="135" t="s">
        <v>1</v>
      </c>
      <c r="B3" s="135"/>
      <c r="C3" s="135"/>
      <c r="D3" s="135"/>
      <c r="E3" s="135"/>
      <c r="F3" s="136"/>
      <c r="G3" s="137" t="s">
        <v>2</v>
      </c>
      <c r="H3" s="137"/>
      <c r="I3" s="137"/>
    </row>
    <row r="4" ht="70" customHeight="1" spans="1:9">
      <c r="A4" s="138" t="s">
        <v>3</v>
      </c>
      <c r="B4" s="138" t="s">
        <v>4</v>
      </c>
      <c r="C4" s="138" t="s">
        <v>5</v>
      </c>
      <c r="D4" s="139" t="s">
        <v>6</v>
      </c>
      <c r="E4" s="140"/>
      <c r="F4" s="140"/>
      <c r="G4" s="141"/>
      <c r="H4" s="138" t="s">
        <v>7</v>
      </c>
      <c r="I4" s="138" t="s">
        <v>8</v>
      </c>
    </row>
    <row r="5" ht="70" customHeight="1" spans="1:9">
      <c r="A5" s="142"/>
      <c r="B5" s="142"/>
      <c r="C5" s="142"/>
      <c r="D5" s="138" t="s">
        <v>9</v>
      </c>
      <c r="E5" s="138" t="s">
        <v>10</v>
      </c>
      <c r="F5" s="143" t="s">
        <v>11</v>
      </c>
      <c r="G5" s="138" t="s">
        <v>12</v>
      </c>
      <c r="H5" s="142"/>
      <c r="I5" s="142"/>
    </row>
    <row r="6" ht="34" customHeight="1" spans="1:9">
      <c r="A6" s="142"/>
      <c r="B6" s="142"/>
      <c r="C6" s="142"/>
      <c r="D6" s="142"/>
      <c r="E6" s="142"/>
      <c r="F6" s="144"/>
      <c r="G6" s="142"/>
      <c r="H6" s="142"/>
      <c r="I6" s="142"/>
    </row>
    <row r="7" ht="15" customHeight="1" spans="1:9">
      <c r="A7" s="142"/>
      <c r="B7" s="142"/>
      <c r="C7" s="142"/>
      <c r="D7" s="142"/>
      <c r="E7" s="142"/>
      <c r="F7" s="145" t="s">
        <v>13</v>
      </c>
      <c r="G7" s="142"/>
      <c r="H7" s="142"/>
      <c r="I7" s="142"/>
    </row>
    <row r="8" ht="70" customHeight="1" spans="1:9">
      <c r="A8" s="146" t="s">
        <v>14</v>
      </c>
      <c r="B8" s="132" t="s">
        <v>15</v>
      </c>
      <c r="C8" s="132" t="s">
        <v>16</v>
      </c>
      <c r="D8" s="123">
        <v>32.76</v>
      </c>
      <c r="E8" s="147">
        <v>9.75</v>
      </c>
      <c r="F8" s="148">
        <v>0</v>
      </c>
      <c r="G8" s="149">
        <v>42.51</v>
      </c>
      <c r="H8" s="123" t="s">
        <v>17</v>
      </c>
      <c r="I8" s="160">
        <v>0</v>
      </c>
    </row>
    <row r="9" ht="70" customHeight="1" spans="1:9">
      <c r="A9" s="150"/>
      <c r="B9" s="132" t="s">
        <v>18</v>
      </c>
      <c r="C9" s="132" t="s">
        <v>19</v>
      </c>
      <c r="D9" s="128"/>
      <c r="E9" s="129"/>
      <c r="F9" s="148"/>
      <c r="G9" s="131"/>
      <c r="H9" s="128"/>
      <c r="I9" s="161"/>
    </row>
    <row r="10" ht="70" customHeight="1" spans="1:9">
      <c r="A10" s="146" t="s">
        <v>20</v>
      </c>
      <c r="B10" s="132" t="s">
        <v>21</v>
      </c>
      <c r="C10" s="132" t="s">
        <v>22</v>
      </c>
      <c r="D10" s="123">
        <v>18.53</v>
      </c>
      <c r="E10" s="123">
        <v>4.51</v>
      </c>
      <c r="F10" s="127">
        <v>0</v>
      </c>
      <c r="G10" s="123">
        <v>23.04</v>
      </c>
      <c r="H10" s="132" t="s">
        <v>17</v>
      </c>
      <c r="I10" s="160">
        <v>0</v>
      </c>
    </row>
    <row r="11" ht="70" customHeight="1" spans="1:9">
      <c r="A11" s="146" t="s">
        <v>23</v>
      </c>
      <c r="B11" s="132" t="s">
        <v>24</v>
      </c>
      <c r="C11" s="132" t="s">
        <v>25</v>
      </c>
      <c r="D11" s="123">
        <v>27.85</v>
      </c>
      <c r="E11" s="123">
        <v>9.18</v>
      </c>
      <c r="F11" s="123">
        <v>0</v>
      </c>
      <c r="G11" s="123">
        <v>37.03</v>
      </c>
      <c r="H11" s="123" t="s">
        <v>17</v>
      </c>
      <c r="I11" s="160">
        <v>0</v>
      </c>
    </row>
    <row r="12" ht="70" customHeight="1" spans="1:9">
      <c r="A12" s="150"/>
      <c r="B12" s="132" t="s">
        <v>26</v>
      </c>
      <c r="C12" s="151" t="s">
        <v>27</v>
      </c>
      <c r="D12" s="128"/>
      <c r="E12" s="128"/>
      <c r="F12" s="128"/>
      <c r="G12" s="128"/>
      <c r="H12" s="128"/>
      <c r="I12" s="161"/>
    </row>
    <row r="13" ht="70" customHeight="1" spans="1:9">
      <c r="A13" s="152" t="s">
        <v>28</v>
      </c>
      <c r="B13" s="132" t="s">
        <v>29</v>
      </c>
      <c r="C13" s="132" t="s">
        <v>30</v>
      </c>
      <c r="D13" s="132">
        <v>28.11</v>
      </c>
      <c r="E13" s="132">
        <v>8.62</v>
      </c>
      <c r="F13" s="126">
        <v>0.26</v>
      </c>
      <c r="G13" s="132">
        <v>36.99</v>
      </c>
      <c r="H13" s="132" t="s">
        <v>17</v>
      </c>
      <c r="I13" s="162">
        <v>0</v>
      </c>
    </row>
    <row r="14" ht="50" customHeight="1" spans="1:9">
      <c r="A14" s="146" t="s">
        <v>31</v>
      </c>
      <c r="B14" s="132" t="s">
        <v>32</v>
      </c>
      <c r="C14" s="132" t="s">
        <v>33</v>
      </c>
      <c r="D14" s="123">
        <v>26.21</v>
      </c>
      <c r="E14" s="123">
        <v>9.64</v>
      </c>
      <c r="F14" s="123">
        <v>0</v>
      </c>
      <c r="G14" s="123">
        <v>35.85</v>
      </c>
      <c r="H14" s="123" t="s">
        <v>17</v>
      </c>
      <c r="I14" s="160">
        <v>0</v>
      </c>
    </row>
    <row r="15" ht="30" customHeight="1" spans="1:9">
      <c r="A15" s="150"/>
      <c r="B15" s="132" t="s">
        <v>34</v>
      </c>
      <c r="C15" s="132" t="s">
        <v>35</v>
      </c>
      <c r="D15" s="128"/>
      <c r="E15" s="128"/>
      <c r="F15" s="128"/>
      <c r="G15" s="128"/>
      <c r="H15" s="128"/>
      <c r="I15" s="161"/>
    </row>
    <row r="16" ht="48" customHeight="1" spans="1:9">
      <c r="A16" s="146" t="s">
        <v>36</v>
      </c>
      <c r="B16" s="132" t="s">
        <v>32</v>
      </c>
      <c r="C16" s="153" t="s">
        <v>30</v>
      </c>
      <c r="D16" s="154">
        <v>27.2</v>
      </c>
      <c r="E16" s="123">
        <v>8.26</v>
      </c>
      <c r="F16" s="123">
        <v>0</v>
      </c>
      <c r="G16" s="123">
        <v>35.46</v>
      </c>
      <c r="H16" s="123" t="s">
        <v>17</v>
      </c>
      <c r="I16" s="160">
        <v>0</v>
      </c>
    </row>
    <row r="17" ht="42" customHeight="1" spans="1:9">
      <c r="A17" s="150"/>
      <c r="B17" s="132" t="s">
        <v>34</v>
      </c>
      <c r="C17" s="155"/>
      <c r="D17" s="156"/>
      <c r="E17" s="128"/>
      <c r="F17" s="128"/>
      <c r="G17" s="128"/>
      <c r="H17" s="128"/>
      <c r="I17" s="161"/>
    </row>
    <row r="18" ht="70" customHeight="1" spans="1:9">
      <c r="A18" s="152" t="s">
        <v>37</v>
      </c>
      <c r="B18" s="132" t="s">
        <v>38</v>
      </c>
      <c r="C18" s="157" t="s">
        <v>39</v>
      </c>
      <c r="D18" s="151">
        <v>26.21</v>
      </c>
      <c r="E18" s="151">
        <v>8.49</v>
      </c>
      <c r="F18" s="126">
        <v>0</v>
      </c>
      <c r="G18" s="132">
        <v>34.7</v>
      </c>
      <c r="H18" s="132" t="s">
        <v>17</v>
      </c>
      <c r="I18" s="162">
        <v>0</v>
      </c>
    </row>
    <row r="19" ht="70" customHeight="1" spans="1:9">
      <c r="A19" s="146" t="s">
        <v>40</v>
      </c>
      <c r="B19" s="132" t="s">
        <v>41</v>
      </c>
      <c r="C19" s="132" t="s">
        <v>42</v>
      </c>
      <c r="D19" s="123">
        <v>26.21</v>
      </c>
      <c r="E19" s="123">
        <v>9.09</v>
      </c>
      <c r="F19" s="123">
        <v>0</v>
      </c>
      <c r="G19" s="123">
        <v>35.3</v>
      </c>
      <c r="H19" s="123" t="s">
        <v>17</v>
      </c>
      <c r="I19" s="160">
        <v>0</v>
      </c>
    </row>
    <row r="20" ht="70" customHeight="1" spans="1:9">
      <c r="A20" s="150"/>
      <c r="B20" s="132" t="s">
        <v>43</v>
      </c>
      <c r="C20" s="132" t="s">
        <v>44</v>
      </c>
      <c r="D20" s="128"/>
      <c r="E20" s="128"/>
      <c r="F20" s="128"/>
      <c r="G20" s="128"/>
      <c r="H20" s="128"/>
      <c r="I20" s="161"/>
    </row>
    <row r="21" ht="39" customHeight="1" spans="1:9">
      <c r="A21" s="68" t="s">
        <v>45</v>
      </c>
      <c r="B21" s="68"/>
      <c r="C21" s="68"/>
      <c r="D21" s="68"/>
      <c r="E21" s="68"/>
      <c r="F21" s="68"/>
      <c r="G21" s="68"/>
      <c r="H21" s="68"/>
      <c r="I21" s="68"/>
    </row>
    <row r="22" customHeight="1" spans="1:9">
      <c r="A22" s="68"/>
      <c r="B22" s="68"/>
      <c r="C22" s="68"/>
      <c r="D22" s="68"/>
      <c r="E22" s="68"/>
      <c r="F22" s="68"/>
      <c r="G22" s="68"/>
      <c r="H22" s="68"/>
      <c r="I22" s="68"/>
    </row>
    <row r="23" ht="18.75" spans="1:9">
      <c r="A23" s="158"/>
      <c r="B23" s="158"/>
      <c r="C23" s="158"/>
      <c r="D23" s="158"/>
      <c r="E23" s="158"/>
      <c r="F23" s="158"/>
      <c r="G23" s="158"/>
      <c r="H23" s="158"/>
      <c r="I23" s="158"/>
    </row>
    <row r="24" ht="18.75" spans="1:9">
      <c r="A24" s="158"/>
      <c r="B24" s="158"/>
      <c r="C24" s="158"/>
      <c r="D24" s="158"/>
      <c r="E24" s="158"/>
      <c r="F24" s="158"/>
      <c r="G24" s="158"/>
      <c r="H24" s="158"/>
      <c r="I24" s="158"/>
    </row>
    <row r="25" spans="1:9">
      <c r="A25" s="159"/>
      <c r="B25" s="159"/>
      <c r="C25" s="159"/>
      <c r="D25" s="159"/>
      <c r="E25" s="159"/>
      <c r="F25" s="159"/>
      <c r="G25" s="159"/>
      <c r="H25" s="159"/>
      <c r="I25" s="159"/>
    </row>
    <row r="26" spans="1:9">
      <c r="A26" s="159"/>
      <c r="B26" s="159"/>
      <c r="C26" s="159"/>
      <c r="D26" s="159"/>
      <c r="E26" s="159"/>
      <c r="F26" s="159"/>
      <c r="G26" s="159"/>
      <c r="H26" s="159"/>
      <c r="I26" s="159"/>
    </row>
    <row r="27" spans="1:9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9">
      <c r="A28" s="159"/>
      <c r="B28" s="159"/>
      <c r="C28" s="159"/>
      <c r="D28" s="159"/>
      <c r="E28" s="159"/>
      <c r="F28" s="159"/>
      <c r="G28" s="159"/>
      <c r="H28" s="159"/>
      <c r="I28" s="159"/>
    </row>
    <row r="29" spans="1:9">
      <c r="A29" s="159"/>
      <c r="B29" s="159"/>
      <c r="C29" s="159"/>
      <c r="D29" s="159"/>
      <c r="E29" s="159"/>
      <c r="F29" s="159"/>
      <c r="G29" s="159"/>
      <c r="H29" s="159"/>
      <c r="I29" s="159"/>
    </row>
    <row r="30" spans="1:9">
      <c r="A30" s="159"/>
      <c r="B30" s="159"/>
      <c r="C30" s="159"/>
      <c r="D30" s="159"/>
      <c r="E30" s="159"/>
      <c r="F30" s="159"/>
      <c r="G30" s="159"/>
      <c r="H30" s="159"/>
      <c r="I30" s="159"/>
    </row>
    <row r="31" spans="1:9">
      <c r="A31" s="159"/>
      <c r="B31" s="159"/>
      <c r="C31" s="159"/>
      <c r="D31" s="159"/>
      <c r="E31" s="159"/>
      <c r="F31" s="159"/>
      <c r="G31" s="159"/>
      <c r="H31" s="159"/>
      <c r="I31" s="159"/>
    </row>
    <row r="32" spans="1:9">
      <c r="A32" s="159"/>
      <c r="B32" s="159"/>
      <c r="C32" s="159"/>
      <c r="D32" s="159"/>
      <c r="E32" s="159"/>
      <c r="F32" s="159"/>
      <c r="G32" s="159"/>
      <c r="H32" s="159"/>
      <c r="I32" s="159"/>
    </row>
  </sheetData>
  <mergeCells count="53">
    <mergeCell ref="A2:I2"/>
    <mergeCell ref="A3:E3"/>
    <mergeCell ref="G3:I3"/>
    <mergeCell ref="D4:G4"/>
    <mergeCell ref="A21:I21"/>
    <mergeCell ref="A22:I22"/>
    <mergeCell ref="A23:I23"/>
    <mergeCell ref="A24:I24"/>
    <mergeCell ref="A4:A7"/>
    <mergeCell ref="A8:A9"/>
    <mergeCell ref="A11:A12"/>
    <mergeCell ref="A14:A15"/>
    <mergeCell ref="A16:A17"/>
    <mergeCell ref="A19:A20"/>
    <mergeCell ref="B4:B7"/>
    <mergeCell ref="C4:C7"/>
    <mergeCell ref="C16:C17"/>
    <mergeCell ref="D5:D7"/>
    <mergeCell ref="D8:D9"/>
    <mergeCell ref="D11:D12"/>
    <mergeCell ref="D14:D15"/>
    <mergeCell ref="D16:D17"/>
    <mergeCell ref="D19:D20"/>
    <mergeCell ref="E5:E7"/>
    <mergeCell ref="E8:E9"/>
    <mergeCell ref="E11:E12"/>
    <mergeCell ref="E14:E15"/>
    <mergeCell ref="E16:E17"/>
    <mergeCell ref="E19:E20"/>
    <mergeCell ref="F5:F6"/>
    <mergeCell ref="F8:F9"/>
    <mergeCell ref="F11:F12"/>
    <mergeCell ref="F14:F15"/>
    <mergeCell ref="F16:F17"/>
    <mergeCell ref="F19:F20"/>
    <mergeCell ref="G5:G7"/>
    <mergeCell ref="G8:G9"/>
    <mergeCell ref="G11:G12"/>
    <mergeCell ref="G14:G15"/>
    <mergeCell ref="G16:G17"/>
    <mergeCell ref="G19:G20"/>
    <mergeCell ref="H4:H7"/>
    <mergeCell ref="H8:H9"/>
    <mergeCell ref="H11:H12"/>
    <mergeCell ref="H14:H15"/>
    <mergeCell ref="H16:H17"/>
    <mergeCell ref="H19:H20"/>
    <mergeCell ref="I4:I7"/>
    <mergeCell ref="I8:I9"/>
    <mergeCell ref="I11:I12"/>
    <mergeCell ref="I14:I15"/>
    <mergeCell ref="I16:I17"/>
    <mergeCell ref="I19:I20"/>
  </mergeCells>
  <pageMargins left="0.865277777777778" right="0.699305555555556" top="0.590277777777778" bottom="0.235416666666667" header="0.3" footer="0.3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M8" sqref="M8"/>
    </sheetView>
  </sheetViews>
  <sheetFormatPr defaultColWidth="9" defaultRowHeight="13.5"/>
  <cols>
    <col min="1" max="1" width="10.325" customWidth="1"/>
    <col min="2" max="2" width="13" customWidth="1"/>
    <col min="3" max="3" width="16.375" customWidth="1"/>
    <col min="5" max="5" width="12.8333333333333" customWidth="1"/>
    <col min="6" max="6" width="15.875" customWidth="1"/>
    <col min="7" max="7" width="16.0416666666667" customWidth="1"/>
    <col min="8" max="8" width="19.8" customWidth="1"/>
    <col min="9" max="9" width="38.875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52" t="s">
        <v>200</v>
      </c>
      <c r="B4" s="52"/>
      <c r="C4" s="52"/>
      <c r="D4" s="52"/>
      <c r="E4" s="52"/>
      <c r="F4" s="19"/>
      <c r="G4" s="53" t="s">
        <v>2</v>
      </c>
      <c r="H4" s="53"/>
      <c r="I4" s="53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56"/>
      <c r="G5" s="57"/>
      <c r="H5" s="54" t="s">
        <v>7</v>
      </c>
      <c r="I5" s="54" t="s">
        <v>8</v>
      </c>
    </row>
    <row r="6" ht="108" customHeight="1" spans="1:9">
      <c r="A6" s="58"/>
      <c r="B6" s="58"/>
      <c r="C6" s="58"/>
      <c r="D6" s="54" t="s">
        <v>9</v>
      </c>
      <c r="E6" s="54" t="s">
        <v>10</v>
      </c>
      <c r="F6" s="54" t="s">
        <v>11</v>
      </c>
      <c r="G6" s="54" t="s">
        <v>12</v>
      </c>
      <c r="H6" s="58"/>
      <c r="I6" s="58"/>
    </row>
    <row r="7" spans="1:9">
      <c r="A7" s="58"/>
      <c r="B7" s="58"/>
      <c r="C7" s="58"/>
      <c r="D7" s="58"/>
      <c r="E7" s="59"/>
      <c r="F7" s="60" t="s">
        <v>118</v>
      </c>
      <c r="G7" s="61"/>
      <c r="H7" s="58"/>
      <c r="I7" s="58"/>
    </row>
    <row r="8" ht="67" customHeight="1" spans="1:9">
      <c r="A8" s="60" t="s">
        <v>201</v>
      </c>
      <c r="B8" s="60" t="s">
        <v>202</v>
      </c>
      <c r="C8" s="60" t="s">
        <v>184</v>
      </c>
      <c r="D8" s="60">
        <v>26.17</v>
      </c>
      <c r="E8" s="60">
        <v>9.13</v>
      </c>
      <c r="F8" s="60">
        <v>0.13</v>
      </c>
      <c r="G8" s="60">
        <v>35.43</v>
      </c>
      <c r="H8" s="60" t="s">
        <v>17</v>
      </c>
      <c r="I8" s="60">
        <v>0</v>
      </c>
    </row>
    <row r="9" ht="39" customHeight="1" spans="1:9">
      <c r="A9" s="62" t="s">
        <v>203</v>
      </c>
      <c r="B9" s="60" t="s">
        <v>204</v>
      </c>
      <c r="C9" s="60" t="s">
        <v>205</v>
      </c>
      <c r="D9" s="62">
        <v>12.37</v>
      </c>
      <c r="E9" s="62">
        <v>4.71</v>
      </c>
      <c r="F9" s="62">
        <v>0.13</v>
      </c>
      <c r="G9" s="62">
        <f>D9+E9+F9</f>
        <v>17.21</v>
      </c>
      <c r="H9" s="62" t="s">
        <v>17</v>
      </c>
      <c r="I9" s="62">
        <v>0</v>
      </c>
    </row>
    <row r="10" ht="47" customHeight="1" spans="1:9">
      <c r="A10" s="63"/>
      <c r="B10" s="60" t="s">
        <v>206</v>
      </c>
      <c r="C10" s="60" t="s">
        <v>207</v>
      </c>
      <c r="D10" s="63"/>
      <c r="E10" s="63"/>
      <c r="F10" s="63"/>
      <c r="G10" s="63"/>
      <c r="H10" s="63"/>
      <c r="I10" s="63"/>
    </row>
    <row r="11" ht="66" customHeight="1" spans="1:9">
      <c r="A11" s="60" t="s">
        <v>208</v>
      </c>
      <c r="B11" s="60" t="s">
        <v>209</v>
      </c>
      <c r="C11" s="60" t="s">
        <v>210</v>
      </c>
      <c r="D11" s="60">
        <v>20.78</v>
      </c>
      <c r="E11" s="60">
        <v>8.61</v>
      </c>
      <c r="F11" s="60">
        <v>0</v>
      </c>
      <c r="G11" s="60">
        <f>D11+E11+F11</f>
        <v>29.39</v>
      </c>
      <c r="H11" s="60" t="s">
        <v>17</v>
      </c>
      <c r="I11" s="60">
        <v>0</v>
      </c>
    </row>
    <row r="12" ht="34" customHeight="1" spans="1:9">
      <c r="A12" s="64" t="s">
        <v>45</v>
      </c>
      <c r="B12" s="64"/>
      <c r="C12" s="64"/>
      <c r="D12" s="64"/>
      <c r="E12" s="64"/>
      <c r="F12" s="64"/>
      <c r="G12" s="64"/>
      <c r="H12" s="64"/>
      <c r="I12" s="64"/>
    </row>
    <row r="13" ht="14.25" spans="1:1">
      <c r="A13" s="65"/>
    </row>
  </sheetData>
  <mergeCells count="21">
    <mergeCell ref="A2:I2"/>
    <mergeCell ref="A3:I3"/>
    <mergeCell ref="A4:E4"/>
    <mergeCell ref="G4:I4"/>
    <mergeCell ref="D5:G5"/>
    <mergeCell ref="A12:I12"/>
    <mergeCell ref="A5:A7"/>
    <mergeCell ref="A9:A10"/>
    <mergeCell ref="B5:B7"/>
    <mergeCell ref="C5:C7"/>
    <mergeCell ref="D6:D7"/>
    <mergeCell ref="D9:D10"/>
    <mergeCell ref="E6:E7"/>
    <mergeCell ref="E9:E10"/>
    <mergeCell ref="F9:F10"/>
    <mergeCell ref="G6:G7"/>
    <mergeCell ref="G9:G10"/>
    <mergeCell ref="H5:H7"/>
    <mergeCell ref="H9:H10"/>
    <mergeCell ref="I5:I7"/>
    <mergeCell ref="I9:I10"/>
  </mergeCells>
  <pageMargins left="0.55" right="0.354166666666667" top="0.55" bottom="0.275" header="0.297916666666667" footer="0.297916666666667"/>
  <pageSetup paperSize="9" scale="92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selection activeCell="L8" sqref="L8"/>
    </sheetView>
  </sheetViews>
  <sheetFormatPr defaultColWidth="9" defaultRowHeight="13.5"/>
  <cols>
    <col min="1" max="1" width="10.125" customWidth="1"/>
    <col min="3" max="3" width="18.375" customWidth="1"/>
  </cols>
  <sheetData>
    <row r="1" ht="24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ht="14.25" spans="1:9">
      <c r="A2" s="18"/>
      <c r="B2" s="18"/>
      <c r="C2" s="18"/>
      <c r="D2" s="18"/>
      <c r="E2" s="18"/>
      <c r="F2" s="18"/>
      <c r="G2" s="18"/>
      <c r="H2" s="18"/>
      <c r="I2" s="18"/>
    </row>
    <row r="3" ht="17" customHeight="1" spans="1:9">
      <c r="A3" s="4" t="s">
        <v>211</v>
      </c>
      <c r="B3" s="4"/>
      <c r="C3" s="4"/>
      <c r="D3" s="4"/>
      <c r="E3" s="4"/>
      <c r="F3" s="19"/>
      <c r="G3" s="45" t="s">
        <v>2</v>
      </c>
      <c r="H3" s="45"/>
      <c r="I3" s="45"/>
    </row>
    <row r="4" spans="1:9">
      <c r="A4" s="21"/>
      <c r="B4" s="21"/>
      <c r="C4" s="21"/>
      <c r="D4" s="21"/>
      <c r="E4" s="21"/>
      <c r="F4" s="21"/>
      <c r="G4" s="21"/>
      <c r="H4" s="21"/>
      <c r="I4" s="21"/>
    </row>
    <row r="5" ht="28" customHeight="1" spans="1:9">
      <c r="A5" s="7" t="s">
        <v>3</v>
      </c>
      <c r="B5" s="7" t="s">
        <v>4</v>
      </c>
      <c r="C5" s="7" t="s">
        <v>5</v>
      </c>
      <c r="D5" s="7" t="s">
        <v>6</v>
      </c>
      <c r="E5" s="7"/>
      <c r="F5" s="7"/>
      <c r="G5" s="7"/>
      <c r="H5" s="7" t="s">
        <v>212</v>
      </c>
      <c r="I5" s="7" t="s">
        <v>213</v>
      </c>
    </row>
    <row r="6" ht="121.5" spans="1:9">
      <c r="A6" s="7"/>
      <c r="B6" s="7"/>
      <c r="C6" s="7"/>
      <c r="D6" s="7" t="s">
        <v>9</v>
      </c>
      <c r="E6" s="7" t="s">
        <v>10</v>
      </c>
      <c r="F6" s="7" t="s">
        <v>214</v>
      </c>
      <c r="G6" s="7" t="s">
        <v>215</v>
      </c>
      <c r="H6" s="7"/>
      <c r="I6" s="7"/>
    </row>
    <row r="7" ht="45" customHeight="1" spans="1:9">
      <c r="A7" s="9" t="s">
        <v>216</v>
      </c>
      <c r="B7" s="7" t="s">
        <v>217</v>
      </c>
      <c r="C7" s="46" t="s">
        <v>218</v>
      </c>
      <c r="D7" s="47">
        <v>16.7498</v>
      </c>
      <c r="E7" s="47">
        <v>3.2038</v>
      </c>
      <c r="F7" s="47">
        <v>0</v>
      </c>
      <c r="G7" s="47">
        <v>19.9536</v>
      </c>
      <c r="H7" s="9" t="s">
        <v>17</v>
      </c>
      <c r="I7" s="9">
        <v>0</v>
      </c>
    </row>
    <row r="8" ht="45" customHeight="1" spans="1:9">
      <c r="A8" s="9" t="s">
        <v>219</v>
      </c>
      <c r="B8" s="9" t="s">
        <v>34</v>
      </c>
      <c r="C8" s="7" t="s">
        <v>220</v>
      </c>
      <c r="D8" s="47">
        <v>20.518505</v>
      </c>
      <c r="E8" s="47">
        <v>4.20897</v>
      </c>
      <c r="F8" s="47">
        <v>0</v>
      </c>
      <c r="G8" s="47">
        <v>24.727475</v>
      </c>
      <c r="H8" s="9" t="s">
        <v>17</v>
      </c>
      <c r="I8" s="9">
        <v>0</v>
      </c>
    </row>
    <row r="9" spans="1:9">
      <c r="A9" s="1"/>
      <c r="B9" s="1"/>
      <c r="C9" s="1"/>
      <c r="D9" s="48"/>
      <c r="E9" s="48"/>
      <c r="F9" s="48"/>
      <c r="G9" s="48"/>
      <c r="H9" s="1"/>
      <c r="I9" s="1"/>
    </row>
    <row r="10" ht="54" customHeight="1" spans="1:9">
      <c r="A10" s="49" t="s">
        <v>45</v>
      </c>
      <c r="B10" s="11"/>
      <c r="C10" s="11"/>
      <c r="D10" s="11"/>
      <c r="E10" s="11"/>
      <c r="F10" s="11"/>
      <c r="G10" s="11"/>
      <c r="H10" s="11"/>
      <c r="I10" s="11"/>
    </row>
  </sheetData>
  <mergeCells count="11">
    <mergeCell ref="A1:I1"/>
    <mergeCell ref="A2:I2"/>
    <mergeCell ref="A3:E3"/>
    <mergeCell ref="G3:I3"/>
    <mergeCell ref="D5:G5"/>
    <mergeCell ref="A10:I10"/>
    <mergeCell ref="A5:A6"/>
    <mergeCell ref="B5:B6"/>
    <mergeCell ref="C5:C6"/>
    <mergeCell ref="H5:H6"/>
    <mergeCell ref="I5:I6"/>
  </mergeCells>
  <pageMargins left="0.699305555555556" right="0.699305555555556" top="1.73125" bottom="0.75" header="0.3" footer="0.3"/>
  <pageSetup paperSize="9" scale="97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L9" sqref="L9"/>
    </sheetView>
  </sheetViews>
  <sheetFormatPr defaultColWidth="9" defaultRowHeight="13.5"/>
  <cols>
    <col min="2" max="2" width="15.7833333333333" customWidth="1"/>
    <col min="3" max="3" width="17.625" customWidth="1"/>
    <col min="9" max="9" width="22.875" customWidth="1"/>
    <col min="10" max="10" width="21.9333333333333" customWidth="1"/>
  </cols>
  <sheetData>
    <row r="1" ht="24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ht="14.25" spans="1:9">
      <c r="A2" s="18"/>
      <c r="B2" s="18"/>
      <c r="C2" s="18"/>
      <c r="D2" s="18"/>
      <c r="E2" s="18"/>
      <c r="F2" s="18"/>
      <c r="G2" s="18"/>
      <c r="H2" s="18"/>
      <c r="I2" s="18"/>
    </row>
    <row r="3" ht="17" customHeight="1" spans="1:12">
      <c r="A3" s="4" t="s">
        <v>221</v>
      </c>
      <c r="B3" s="4"/>
      <c r="C3" s="4"/>
      <c r="D3" s="4"/>
      <c r="E3" s="4"/>
      <c r="F3" s="19"/>
      <c r="G3" s="20"/>
      <c r="H3" s="20"/>
      <c r="I3" s="39" t="s">
        <v>2</v>
      </c>
      <c r="J3" s="39"/>
      <c r="K3" s="40"/>
      <c r="L3" s="40"/>
    </row>
    <row r="4" spans="1:9">
      <c r="A4" s="21"/>
      <c r="B4" s="21"/>
      <c r="C4" s="21"/>
      <c r="D4" s="21"/>
      <c r="E4" s="21"/>
      <c r="F4" s="21"/>
      <c r="G4" s="21"/>
      <c r="H4" s="21"/>
      <c r="I4" s="21"/>
    </row>
    <row r="5" spans="1:10">
      <c r="A5" s="22" t="s">
        <v>3</v>
      </c>
      <c r="B5" s="22" t="s">
        <v>4</v>
      </c>
      <c r="C5" s="22" t="s">
        <v>5</v>
      </c>
      <c r="D5" s="22" t="s">
        <v>6</v>
      </c>
      <c r="E5" s="22"/>
      <c r="F5" s="22"/>
      <c r="G5" s="22"/>
      <c r="H5" s="22" t="s">
        <v>212</v>
      </c>
      <c r="I5" s="22" t="s">
        <v>213</v>
      </c>
      <c r="J5" s="41" t="s">
        <v>222</v>
      </c>
    </row>
    <row r="6" ht="121.5" spans="1:10">
      <c r="A6" s="22"/>
      <c r="B6" s="22"/>
      <c r="C6" s="22"/>
      <c r="D6" s="22" t="s">
        <v>9</v>
      </c>
      <c r="E6" s="22" t="s">
        <v>10</v>
      </c>
      <c r="F6" s="22" t="s">
        <v>214</v>
      </c>
      <c r="G6" s="22" t="s">
        <v>215</v>
      </c>
      <c r="H6" s="22"/>
      <c r="I6" s="22"/>
      <c r="J6" s="41"/>
    </row>
    <row r="7" ht="65" customHeight="1" spans="1:10">
      <c r="A7" s="23" t="s">
        <v>223</v>
      </c>
      <c r="B7" s="24" t="s">
        <v>224</v>
      </c>
      <c r="C7" s="25" t="s">
        <v>225</v>
      </c>
      <c r="D7" s="26">
        <v>14.77</v>
      </c>
      <c r="E7" s="27">
        <v>2.87</v>
      </c>
      <c r="F7" s="27">
        <v>0</v>
      </c>
      <c r="G7" s="27">
        <f t="shared" ref="G7:G9" si="0">SUM(D7:F7)</f>
        <v>17.64</v>
      </c>
      <c r="H7" s="27" t="s">
        <v>17</v>
      </c>
      <c r="I7" s="27">
        <v>0</v>
      </c>
      <c r="J7" s="42" t="s">
        <v>226</v>
      </c>
    </row>
    <row r="8" ht="65" customHeight="1" spans="1:10">
      <c r="A8" s="28" t="s">
        <v>227</v>
      </c>
      <c r="B8" s="29" t="s">
        <v>228</v>
      </c>
      <c r="C8" s="30" t="s">
        <v>229</v>
      </c>
      <c r="D8" s="31">
        <v>1.56</v>
      </c>
      <c r="E8" s="32">
        <v>0.4</v>
      </c>
      <c r="F8" s="32">
        <v>0</v>
      </c>
      <c r="G8" s="32">
        <f t="shared" si="0"/>
        <v>1.96</v>
      </c>
      <c r="H8" s="32" t="s">
        <v>17</v>
      </c>
      <c r="I8" s="32">
        <v>0</v>
      </c>
      <c r="J8" s="43" t="s">
        <v>230</v>
      </c>
    </row>
    <row r="9" ht="65" customHeight="1" spans="1:10">
      <c r="A9" s="33" t="s">
        <v>231</v>
      </c>
      <c r="B9" s="34" t="s">
        <v>232</v>
      </c>
      <c r="C9" s="35" t="s">
        <v>225</v>
      </c>
      <c r="D9" s="36">
        <v>12.27</v>
      </c>
      <c r="E9" s="37">
        <v>2.49</v>
      </c>
      <c r="F9" s="37">
        <v>0</v>
      </c>
      <c r="G9" s="37">
        <f t="shared" si="0"/>
        <v>14.76</v>
      </c>
      <c r="H9" s="37" t="s">
        <v>17</v>
      </c>
      <c r="I9" s="37">
        <v>0</v>
      </c>
      <c r="J9" s="44" t="s">
        <v>233</v>
      </c>
    </row>
    <row r="10" ht="31" customHeight="1" spans="1:10">
      <c r="A10" s="38" t="s">
        <v>45</v>
      </c>
      <c r="B10" s="38"/>
      <c r="C10" s="38"/>
      <c r="D10" s="38"/>
      <c r="E10" s="38"/>
      <c r="F10" s="38"/>
      <c r="G10" s="38"/>
      <c r="H10" s="38"/>
      <c r="I10" s="38"/>
      <c r="J10" s="38"/>
    </row>
  </sheetData>
  <mergeCells count="12">
    <mergeCell ref="A1:I1"/>
    <mergeCell ref="A2:I2"/>
    <mergeCell ref="A3:E3"/>
    <mergeCell ref="I3:J3"/>
    <mergeCell ref="D5:G5"/>
    <mergeCell ref="A10:J10"/>
    <mergeCell ref="A5:A6"/>
    <mergeCell ref="B5:B6"/>
    <mergeCell ref="C5:C6"/>
    <mergeCell ref="H5:H6"/>
    <mergeCell ref="I5:I6"/>
    <mergeCell ref="J5:J6"/>
  </mergeCells>
  <pageMargins left="0.826388888888889" right="0.699305555555556" top="0.826388888888889" bottom="0.75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21"/>
  <sheetViews>
    <sheetView topLeftCell="A4" workbookViewId="0">
      <selection activeCell="J21" sqref="J21"/>
    </sheetView>
  </sheetViews>
  <sheetFormatPr defaultColWidth="9" defaultRowHeight="13.5"/>
  <cols>
    <col min="1" max="1" width="10.8333333333333" style="1" customWidth="1"/>
    <col min="2" max="2" width="15.7083333333333" style="1" customWidth="1"/>
    <col min="3" max="3" width="22.25" style="1" customWidth="1"/>
    <col min="4" max="4" width="13.75" style="1" customWidth="1"/>
    <col min="5" max="5" width="13.175" style="1" customWidth="1"/>
    <col min="6" max="6" width="15.0833333333333" style="1" customWidth="1"/>
    <col min="7" max="7" width="24.8166666666667" style="1" customWidth="1"/>
    <col min="8" max="8" width="15.725" style="1" customWidth="1"/>
    <col min="9" max="9" width="13.2916666666667" style="1" customWidth="1"/>
    <col min="10" max="16384" width="9" style="1"/>
  </cols>
  <sheetData>
    <row r="2" s="1" customFormat="1" ht="28.5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24" spans="1:9">
      <c r="A3" s="4" t="s">
        <v>234</v>
      </c>
      <c r="B3" s="4"/>
      <c r="C3" s="4"/>
      <c r="D3" s="4"/>
      <c r="E3" s="4"/>
      <c r="F3" s="5"/>
      <c r="G3" s="5"/>
      <c r="H3" s="6" t="s">
        <v>235</v>
      </c>
      <c r="I3" s="3"/>
    </row>
    <row r="4" s="2" customFormat="1" ht="36" customHeight="1" spans="1:9">
      <c r="A4" s="7" t="s">
        <v>3</v>
      </c>
      <c r="B4" s="7" t="s">
        <v>4</v>
      </c>
      <c r="C4" s="7" t="s">
        <v>5</v>
      </c>
      <c r="D4" s="7" t="s">
        <v>47</v>
      </c>
      <c r="E4" s="7"/>
      <c r="F4" s="7"/>
      <c r="G4" s="7"/>
      <c r="H4" s="7" t="s">
        <v>113</v>
      </c>
      <c r="I4" s="7" t="s">
        <v>8</v>
      </c>
    </row>
    <row r="5" s="2" customFormat="1" ht="36" customHeight="1" spans="1:9">
      <c r="A5" s="7"/>
      <c r="B5" s="7"/>
      <c r="C5" s="7"/>
      <c r="D5" s="7" t="s">
        <v>9</v>
      </c>
      <c r="E5" s="7" t="s">
        <v>236</v>
      </c>
      <c r="F5" s="7" t="s">
        <v>214</v>
      </c>
      <c r="G5" s="7" t="s">
        <v>145</v>
      </c>
      <c r="H5" s="7"/>
      <c r="I5" s="7"/>
    </row>
    <row r="6" s="2" customFormat="1" ht="93.75" customHeight="1" spans="1:9">
      <c r="A6" s="7"/>
      <c r="B6" s="7"/>
      <c r="C6" s="7"/>
      <c r="D6" s="7"/>
      <c r="E6" s="7"/>
      <c r="F6" s="7"/>
      <c r="G6" s="7" t="s">
        <v>149</v>
      </c>
      <c r="H6" s="7"/>
      <c r="I6" s="7"/>
    </row>
    <row r="7" s="1" customFormat="1" ht="27.75" customHeight="1" spans="1:9">
      <c r="A7" s="8" t="s">
        <v>237</v>
      </c>
      <c r="B7" s="8" t="s">
        <v>238</v>
      </c>
      <c r="C7" s="8" t="s">
        <v>239</v>
      </c>
      <c r="D7" s="9">
        <v>37.82</v>
      </c>
      <c r="E7" s="9">
        <v>7.73</v>
      </c>
      <c r="F7" s="9">
        <v>0</v>
      </c>
      <c r="G7" s="9">
        <f t="shared" ref="G7:G10" si="0">SUM(D7:F7)</f>
        <v>45.55</v>
      </c>
      <c r="H7" s="9" t="s">
        <v>17</v>
      </c>
      <c r="I7" s="9">
        <v>0</v>
      </c>
    </row>
    <row r="8" s="1" customFormat="1" ht="28.5" customHeight="1" spans="1:9">
      <c r="A8" s="8"/>
      <c r="B8" s="8" t="s">
        <v>18</v>
      </c>
      <c r="C8" s="8" t="s">
        <v>240</v>
      </c>
      <c r="D8" s="9"/>
      <c r="E8" s="9"/>
      <c r="F8" s="9"/>
      <c r="G8" s="9"/>
      <c r="H8" s="9"/>
      <c r="I8" s="9"/>
    </row>
    <row r="9" s="1" customFormat="1" ht="30" customHeight="1" spans="1:9">
      <c r="A9" s="8" t="s">
        <v>241</v>
      </c>
      <c r="B9" s="8" t="s">
        <v>53</v>
      </c>
      <c r="C9" s="8" t="s">
        <v>242</v>
      </c>
      <c r="D9" s="9">
        <v>35.93</v>
      </c>
      <c r="E9" s="9">
        <v>7.67</v>
      </c>
      <c r="F9" s="9">
        <v>0</v>
      </c>
      <c r="G9" s="9">
        <f t="shared" si="0"/>
        <v>43.6</v>
      </c>
      <c r="H9" s="9" t="s">
        <v>17</v>
      </c>
      <c r="I9" s="9">
        <v>0</v>
      </c>
    </row>
    <row r="10" s="1" customFormat="1" ht="27" spans="1:9">
      <c r="A10" s="8" t="s">
        <v>243</v>
      </c>
      <c r="B10" s="8" t="s">
        <v>244</v>
      </c>
      <c r="C10" s="8" t="s">
        <v>239</v>
      </c>
      <c r="D10" s="9">
        <v>34.04</v>
      </c>
      <c r="E10" s="9">
        <v>7.61</v>
      </c>
      <c r="F10" s="9">
        <v>0</v>
      </c>
      <c r="G10" s="9">
        <f t="shared" si="0"/>
        <v>41.65</v>
      </c>
      <c r="H10" s="9" t="s">
        <v>17</v>
      </c>
      <c r="I10" s="9">
        <v>0</v>
      </c>
    </row>
    <row r="11" s="1" customFormat="1" ht="27" spans="1:9">
      <c r="A11" s="8"/>
      <c r="B11" s="8" t="s">
        <v>197</v>
      </c>
      <c r="C11" s="8" t="s">
        <v>240</v>
      </c>
      <c r="D11" s="9"/>
      <c r="E11" s="9"/>
      <c r="F11" s="9"/>
      <c r="G11" s="9"/>
      <c r="H11" s="9"/>
      <c r="I11" s="9"/>
    </row>
    <row r="12" s="1" customFormat="1" ht="32.25" customHeight="1" spans="1:9">
      <c r="A12" s="8" t="s">
        <v>245</v>
      </c>
      <c r="B12" s="8" t="s">
        <v>34</v>
      </c>
      <c r="C12" s="8" t="s">
        <v>246</v>
      </c>
      <c r="D12" s="9">
        <v>28.9</v>
      </c>
      <c r="E12" s="9">
        <v>7.45</v>
      </c>
      <c r="F12" s="9">
        <v>0</v>
      </c>
      <c r="G12" s="9">
        <f>SUM(D12:F12)</f>
        <v>36.35</v>
      </c>
      <c r="H12" s="9" t="s">
        <v>17</v>
      </c>
      <c r="I12" s="9">
        <v>0</v>
      </c>
    </row>
    <row r="13" s="1" customFormat="1" ht="34" customHeight="1" spans="1:9">
      <c r="A13" s="8" t="s">
        <v>247</v>
      </c>
      <c r="B13" s="8" t="s">
        <v>248</v>
      </c>
      <c r="C13" s="8" t="s">
        <v>239</v>
      </c>
      <c r="D13" s="7">
        <v>28.9</v>
      </c>
      <c r="E13" s="7">
        <v>7.45</v>
      </c>
      <c r="F13" s="7">
        <v>0</v>
      </c>
      <c r="G13" s="7">
        <f>SUM(D13:F13)</f>
        <v>36.35</v>
      </c>
      <c r="H13" s="9" t="s">
        <v>17</v>
      </c>
      <c r="I13" s="9">
        <v>0</v>
      </c>
    </row>
    <row r="14" s="1" customFormat="1" ht="27" spans="1:9">
      <c r="A14" s="8"/>
      <c r="B14" s="10" t="s">
        <v>249</v>
      </c>
      <c r="C14" s="8" t="s">
        <v>250</v>
      </c>
      <c r="D14" s="7"/>
      <c r="E14" s="7"/>
      <c r="F14" s="7"/>
      <c r="G14" s="7"/>
      <c r="H14" s="9"/>
      <c r="I14" s="9"/>
    </row>
    <row r="15" s="1" customFormat="1" ht="43" customHeight="1" spans="1:9">
      <c r="A15" s="11" t="s">
        <v>45</v>
      </c>
      <c r="B15" s="11"/>
      <c r="C15" s="11"/>
      <c r="D15" s="11"/>
      <c r="E15" s="11"/>
      <c r="F15" s="11"/>
      <c r="G15" s="11"/>
      <c r="H15" s="11"/>
      <c r="I15" s="11"/>
    </row>
    <row r="16" s="1" customFormat="1" ht="18" customHeight="1" spans="1:9">
      <c r="A16" s="12"/>
      <c r="B16" s="13"/>
      <c r="C16" s="14"/>
      <c r="D16" s="15"/>
      <c r="E16" s="15"/>
      <c r="F16" s="15"/>
      <c r="G16" s="15"/>
      <c r="H16" s="16"/>
      <c r="I16" s="16"/>
    </row>
    <row r="17" s="1" customFormat="1" ht="18" customHeight="1" spans="1:9">
      <c r="A17" s="12"/>
      <c r="B17" s="13"/>
      <c r="C17" s="14"/>
      <c r="D17" s="15"/>
      <c r="E17" s="15"/>
      <c r="F17" s="15"/>
      <c r="G17" s="15"/>
      <c r="H17" s="16"/>
      <c r="I17" s="16"/>
    </row>
    <row r="18" s="1" customFormat="1" ht="18" customHeight="1" spans="1:9">
      <c r="A18" s="12"/>
      <c r="B18" s="13"/>
      <c r="C18" s="14"/>
      <c r="D18" s="15"/>
      <c r="E18" s="15"/>
      <c r="F18" s="15"/>
      <c r="G18" s="15"/>
      <c r="H18" s="16"/>
      <c r="I18" s="16"/>
    </row>
    <row r="19" s="1" customFormat="1" ht="18" customHeight="1" spans="1:9">
      <c r="A19" s="12"/>
      <c r="B19" s="13"/>
      <c r="C19" s="14"/>
      <c r="D19" s="15"/>
      <c r="E19" s="15"/>
      <c r="F19" s="15"/>
      <c r="G19" s="15"/>
      <c r="H19" s="16"/>
      <c r="I19" s="16"/>
    </row>
    <row r="20" s="1" customFormat="1" ht="18" customHeight="1" spans="1:9">
      <c r="A20" s="12"/>
      <c r="B20" s="13"/>
      <c r="C20" s="14"/>
      <c r="D20" s="15"/>
      <c r="E20" s="15"/>
      <c r="F20" s="15"/>
      <c r="G20" s="15"/>
      <c r="H20" s="16"/>
      <c r="I20" s="16"/>
    </row>
    <row r="21" s="1" customFormat="1" ht="18" customHeight="1" spans="1:9">
      <c r="A21" s="12"/>
      <c r="B21" s="13"/>
      <c r="C21" s="14"/>
      <c r="D21" s="15"/>
      <c r="E21" s="15"/>
      <c r="F21" s="15"/>
      <c r="G21" s="15"/>
      <c r="H21" s="16"/>
      <c r="I21" s="16"/>
    </row>
  </sheetData>
  <mergeCells count="33">
    <mergeCell ref="A2:I2"/>
    <mergeCell ref="A3:E3"/>
    <mergeCell ref="D4:G4"/>
    <mergeCell ref="A15:I15"/>
    <mergeCell ref="A4:A6"/>
    <mergeCell ref="A7:A8"/>
    <mergeCell ref="A10:A11"/>
    <mergeCell ref="A13:A14"/>
    <mergeCell ref="B4:B6"/>
    <mergeCell ref="C4:C6"/>
    <mergeCell ref="D5:D6"/>
    <mergeCell ref="D7:D8"/>
    <mergeCell ref="D10:D11"/>
    <mergeCell ref="D13:D14"/>
    <mergeCell ref="E5:E6"/>
    <mergeCell ref="E7:E8"/>
    <mergeCell ref="E10:E11"/>
    <mergeCell ref="E13:E14"/>
    <mergeCell ref="F5:F6"/>
    <mergeCell ref="F7:F8"/>
    <mergeCell ref="F10:F11"/>
    <mergeCell ref="F13:F14"/>
    <mergeCell ref="G7:G8"/>
    <mergeCell ref="G10:G11"/>
    <mergeCell ref="G13:G14"/>
    <mergeCell ref="H4:H6"/>
    <mergeCell ref="H7:H8"/>
    <mergeCell ref="H10:H11"/>
    <mergeCell ref="H13:H14"/>
    <mergeCell ref="I4:I6"/>
    <mergeCell ref="I7:I8"/>
    <mergeCell ref="I10:I11"/>
    <mergeCell ref="I13:I14"/>
  </mergeCells>
  <pageMargins left="1.18055555555556" right="0.699305555555556" top="0.471527777777778" bottom="0.393055555555556" header="0.3" footer="0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D25" sqref="D25"/>
    </sheetView>
  </sheetViews>
  <sheetFormatPr defaultColWidth="9" defaultRowHeight="13.5"/>
  <cols>
    <col min="2" max="2" width="12.75" customWidth="1"/>
    <col min="3" max="3" width="12.125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121" t="s">
        <v>46</v>
      </c>
      <c r="B4" s="121"/>
      <c r="C4" s="121"/>
      <c r="D4" s="121"/>
      <c r="E4" s="121"/>
      <c r="F4" s="51"/>
      <c r="G4" s="122" t="s">
        <v>2</v>
      </c>
      <c r="H4" s="122"/>
      <c r="I4" s="122"/>
    </row>
    <row r="5" ht="67.5" customHeight="1" spans="1:9">
      <c r="A5" s="123" t="s">
        <v>3</v>
      </c>
      <c r="B5" s="123" t="s">
        <v>4</v>
      </c>
      <c r="C5" s="123" t="s">
        <v>5</v>
      </c>
      <c r="D5" s="124" t="s">
        <v>47</v>
      </c>
      <c r="E5" s="125"/>
      <c r="F5" s="125"/>
      <c r="G5" s="126"/>
      <c r="H5" s="123" t="s">
        <v>7</v>
      </c>
      <c r="I5" s="123" t="s">
        <v>8</v>
      </c>
    </row>
    <row r="6" ht="108" customHeight="1" spans="1:9">
      <c r="A6" s="127"/>
      <c r="B6" s="127"/>
      <c r="C6" s="127"/>
      <c r="D6" s="123" t="s">
        <v>9</v>
      </c>
      <c r="E6" s="123" t="s">
        <v>10</v>
      </c>
      <c r="F6" s="123" t="s">
        <v>11</v>
      </c>
      <c r="G6" s="123" t="s">
        <v>12</v>
      </c>
      <c r="H6" s="127"/>
      <c r="I6" s="127"/>
    </row>
    <row r="7" spans="1:9">
      <c r="A7" s="128"/>
      <c r="B7" s="128"/>
      <c r="C7" s="128"/>
      <c r="D7" s="128"/>
      <c r="E7" s="129"/>
      <c r="F7" s="130" t="s">
        <v>13</v>
      </c>
      <c r="G7" s="131"/>
      <c r="H7" s="128"/>
      <c r="I7" s="128"/>
    </row>
    <row r="8" ht="35" customHeight="1" spans="1:9">
      <c r="A8" s="132" t="s">
        <v>48</v>
      </c>
      <c r="B8" s="132" t="s">
        <v>49</v>
      </c>
      <c r="C8" s="132" t="s">
        <v>50</v>
      </c>
      <c r="D8" s="132">
        <v>31.85</v>
      </c>
      <c r="E8" s="132">
        <v>7.79</v>
      </c>
      <c r="F8" s="128">
        <v>0</v>
      </c>
      <c r="G8" s="132">
        <v>39.64</v>
      </c>
      <c r="H8" s="132" t="s">
        <v>17</v>
      </c>
      <c r="I8" s="132">
        <v>0</v>
      </c>
    </row>
    <row r="9" ht="25" customHeight="1" spans="1:9">
      <c r="A9" s="123" t="s">
        <v>51</v>
      </c>
      <c r="B9" s="132" t="s">
        <v>32</v>
      </c>
      <c r="C9" s="132" t="s">
        <v>52</v>
      </c>
      <c r="D9" s="123">
        <v>30.26</v>
      </c>
      <c r="E9" s="123">
        <v>8.71</v>
      </c>
      <c r="F9" s="123">
        <v>0</v>
      </c>
      <c r="G9" s="123">
        <v>38.97</v>
      </c>
      <c r="H9" s="123" t="s">
        <v>17</v>
      </c>
      <c r="I9" s="123">
        <v>0</v>
      </c>
    </row>
    <row r="10" ht="25" customHeight="1" spans="1:9">
      <c r="A10" s="128"/>
      <c r="B10" s="132" t="s">
        <v>53</v>
      </c>
      <c r="C10" s="132" t="s">
        <v>54</v>
      </c>
      <c r="D10" s="128"/>
      <c r="E10" s="128"/>
      <c r="F10" s="128"/>
      <c r="G10" s="128"/>
      <c r="H10" s="128"/>
      <c r="I10" s="128"/>
    </row>
    <row r="11" ht="31" customHeight="1" spans="1:9">
      <c r="A11" s="132" t="s">
        <v>55</v>
      </c>
      <c r="B11" s="132" t="s">
        <v>24</v>
      </c>
      <c r="C11" s="132" t="s">
        <v>56</v>
      </c>
      <c r="D11" s="132">
        <v>27.07</v>
      </c>
      <c r="E11" s="132">
        <v>8.64</v>
      </c>
      <c r="F11" s="132">
        <v>0</v>
      </c>
      <c r="G11" s="132">
        <v>35.71</v>
      </c>
      <c r="H11" s="132" t="s">
        <v>17</v>
      </c>
      <c r="I11" s="132">
        <v>0</v>
      </c>
    </row>
    <row r="12" ht="31" customHeight="1" spans="1:9">
      <c r="A12" s="132" t="s">
        <v>57</v>
      </c>
      <c r="B12" s="132" t="s">
        <v>29</v>
      </c>
      <c r="C12" s="132" t="s">
        <v>58</v>
      </c>
      <c r="D12" s="132">
        <v>27.07</v>
      </c>
      <c r="E12" s="132">
        <v>5.78</v>
      </c>
      <c r="F12" s="132">
        <v>0.26</v>
      </c>
      <c r="G12" s="132">
        <v>33.11</v>
      </c>
      <c r="H12" s="132" t="s">
        <v>17</v>
      </c>
      <c r="I12" s="132">
        <v>0</v>
      </c>
    </row>
    <row r="13" ht="27" spans="1:9">
      <c r="A13" s="132" t="s">
        <v>59</v>
      </c>
      <c r="B13" s="132" t="s">
        <v>60</v>
      </c>
      <c r="C13" s="132" t="s">
        <v>58</v>
      </c>
      <c r="D13" s="132">
        <v>27.07</v>
      </c>
      <c r="E13" s="132">
        <v>5.69</v>
      </c>
      <c r="F13" s="132">
        <v>0</v>
      </c>
      <c r="G13" s="132">
        <v>32.76</v>
      </c>
      <c r="H13" s="132" t="s">
        <v>17</v>
      </c>
      <c r="I13" s="132">
        <v>0</v>
      </c>
    </row>
    <row r="14" ht="32" customHeight="1" spans="1:9">
      <c r="A14" s="132" t="s">
        <v>61</v>
      </c>
      <c r="B14" s="132" t="s">
        <v>34</v>
      </c>
      <c r="C14" s="132" t="s">
        <v>62</v>
      </c>
      <c r="D14" s="132">
        <v>25.48</v>
      </c>
      <c r="E14" s="132">
        <v>7.03</v>
      </c>
      <c r="F14" s="132">
        <v>0</v>
      </c>
      <c r="G14" s="132">
        <v>32.51</v>
      </c>
      <c r="H14" s="132" t="s">
        <v>17</v>
      </c>
      <c r="I14" s="132">
        <v>0</v>
      </c>
    </row>
    <row r="15" ht="19" customHeight="1" spans="1:9">
      <c r="A15" s="123" t="s">
        <v>63</v>
      </c>
      <c r="B15" s="132" t="s">
        <v>32</v>
      </c>
      <c r="C15" s="132" t="s">
        <v>52</v>
      </c>
      <c r="D15" s="123">
        <v>25.48</v>
      </c>
      <c r="E15" s="123">
        <v>7.1</v>
      </c>
      <c r="F15" s="123">
        <v>0</v>
      </c>
      <c r="G15" s="123">
        <v>32.58</v>
      </c>
      <c r="H15" s="123" t="s">
        <v>17</v>
      </c>
      <c r="I15" s="123">
        <v>0</v>
      </c>
    </row>
    <row r="16" ht="19" customHeight="1" spans="1:9">
      <c r="A16" s="128"/>
      <c r="B16" s="132" t="s">
        <v>38</v>
      </c>
      <c r="C16" s="132" t="s">
        <v>62</v>
      </c>
      <c r="D16" s="128"/>
      <c r="E16" s="128"/>
      <c r="F16" s="128"/>
      <c r="G16" s="128"/>
      <c r="H16" s="128"/>
      <c r="I16" s="128"/>
    </row>
    <row r="17" ht="27" spans="1:9">
      <c r="A17" s="132" t="s">
        <v>64</v>
      </c>
      <c r="B17" s="132" t="s">
        <v>65</v>
      </c>
      <c r="C17" s="132" t="s">
        <v>58</v>
      </c>
      <c r="D17" s="132">
        <v>25.95</v>
      </c>
      <c r="E17" s="132">
        <v>5.69</v>
      </c>
      <c r="F17" s="132">
        <v>0</v>
      </c>
      <c r="G17" s="132">
        <v>31.64</v>
      </c>
      <c r="H17" s="132" t="s">
        <v>17</v>
      </c>
      <c r="I17" s="132">
        <v>0</v>
      </c>
    </row>
    <row r="18" ht="27" spans="1:9">
      <c r="A18" s="132" t="s">
        <v>66</v>
      </c>
      <c r="B18" s="132" t="s">
        <v>67</v>
      </c>
      <c r="C18" s="132" t="s">
        <v>58</v>
      </c>
      <c r="D18" s="132">
        <v>25.95</v>
      </c>
      <c r="E18" s="132">
        <v>5.69</v>
      </c>
      <c r="F18" s="132">
        <v>0</v>
      </c>
      <c r="G18" s="132">
        <v>31.64</v>
      </c>
      <c r="H18" s="132" t="s">
        <v>17</v>
      </c>
      <c r="I18" s="132">
        <v>0</v>
      </c>
    </row>
    <row r="19" ht="35" customHeight="1" spans="1:9">
      <c r="A19" s="68" t="s">
        <v>45</v>
      </c>
      <c r="B19" s="68"/>
      <c r="C19" s="68"/>
      <c r="D19" s="68"/>
      <c r="E19" s="68"/>
      <c r="F19" s="68"/>
      <c r="G19" s="68"/>
      <c r="H19" s="68"/>
      <c r="I19" s="68"/>
    </row>
    <row r="20" spans="1:9">
      <c r="A20" s="68"/>
      <c r="B20" s="68"/>
      <c r="C20" s="68"/>
      <c r="D20" s="68"/>
      <c r="E20" s="68"/>
      <c r="F20" s="68"/>
      <c r="G20" s="68"/>
      <c r="H20" s="68"/>
      <c r="I20" s="68"/>
    </row>
  </sheetData>
  <mergeCells count="29">
    <mergeCell ref="A2:I2"/>
    <mergeCell ref="A3:I3"/>
    <mergeCell ref="A4:E4"/>
    <mergeCell ref="G4:I4"/>
    <mergeCell ref="D5:G5"/>
    <mergeCell ref="A19:I19"/>
    <mergeCell ref="A20:I20"/>
    <mergeCell ref="A5:A7"/>
    <mergeCell ref="A9:A10"/>
    <mergeCell ref="A15:A16"/>
    <mergeCell ref="B5:B7"/>
    <mergeCell ref="C5:C7"/>
    <mergeCell ref="D6:D7"/>
    <mergeCell ref="D9:D10"/>
    <mergeCell ref="D15:D16"/>
    <mergeCell ref="E6:E7"/>
    <mergeCell ref="E9:E10"/>
    <mergeCell ref="E15:E16"/>
    <mergeCell ref="F9:F10"/>
    <mergeCell ref="F15:F16"/>
    <mergeCell ref="G6:G7"/>
    <mergeCell ref="G9:G10"/>
    <mergeCell ref="G15:G16"/>
    <mergeCell ref="H5:H7"/>
    <mergeCell ref="H9:H10"/>
    <mergeCell ref="H15:H16"/>
    <mergeCell ref="I5:I7"/>
    <mergeCell ref="I9:I10"/>
    <mergeCell ref="I15:I16"/>
  </mergeCells>
  <pageMargins left="0.699305555555556" right="0.699305555555556" top="1.18055555555556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5" sqref="A15:I15"/>
    </sheetView>
  </sheetViews>
  <sheetFormatPr defaultColWidth="9" defaultRowHeight="13.5"/>
  <cols>
    <col min="3" max="3" width="13.25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52" t="s">
        <v>68</v>
      </c>
      <c r="B4" s="52"/>
      <c r="C4" s="52"/>
      <c r="D4" s="52"/>
      <c r="E4" s="52"/>
      <c r="F4" s="19"/>
      <c r="G4" s="53" t="s">
        <v>2</v>
      </c>
      <c r="H4" s="53"/>
      <c r="I4" s="53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97"/>
      <c r="G5" s="57"/>
      <c r="H5" s="54" t="s">
        <v>7</v>
      </c>
      <c r="I5" s="54" t="s">
        <v>8</v>
      </c>
    </row>
    <row r="6" ht="108" customHeight="1" spans="1:9">
      <c r="A6" s="58"/>
      <c r="B6" s="58"/>
      <c r="C6" s="58"/>
      <c r="D6" s="54" t="s">
        <v>9</v>
      </c>
      <c r="E6" s="98" t="s">
        <v>10</v>
      </c>
      <c r="F6" s="120" t="s">
        <v>11</v>
      </c>
      <c r="G6" s="99" t="s">
        <v>12</v>
      </c>
      <c r="H6" s="58"/>
      <c r="I6" s="58"/>
    </row>
    <row r="7" spans="1:9">
      <c r="A7" s="58"/>
      <c r="B7" s="58"/>
      <c r="C7" s="58"/>
      <c r="D7" s="58"/>
      <c r="E7" s="59"/>
      <c r="F7" s="114" t="s">
        <v>13</v>
      </c>
      <c r="G7" s="61"/>
      <c r="H7" s="58"/>
      <c r="I7" s="58"/>
    </row>
    <row r="8" ht="40" customHeight="1" spans="1:9">
      <c r="A8" s="60" t="s">
        <v>69</v>
      </c>
      <c r="B8" s="60" t="s">
        <v>70</v>
      </c>
      <c r="C8" s="60" t="s">
        <v>71</v>
      </c>
      <c r="D8" s="60">
        <v>30.54</v>
      </c>
      <c r="E8" s="60">
        <v>9.39</v>
      </c>
      <c r="F8" s="60">
        <v>0</v>
      </c>
      <c r="G8" s="60">
        <v>39.93</v>
      </c>
      <c r="H8" s="60" t="s">
        <v>17</v>
      </c>
      <c r="I8" s="60">
        <v>0</v>
      </c>
    </row>
    <row r="9" ht="40" customHeight="1" spans="1:9">
      <c r="A9" s="60" t="s">
        <v>72</v>
      </c>
      <c r="B9" s="60" t="s">
        <v>73</v>
      </c>
      <c r="C9" s="60" t="s">
        <v>74</v>
      </c>
      <c r="D9" s="60">
        <v>29.01</v>
      </c>
      <c r="E9" s="60">
        <v>8.43</v>
      </c>
      <c r="F9" s="60">
        <v>0</v>
      </c>
      <c r="G9" s="60">
        <v>37.44</v>
      </c>
      <c r="H9" s="60" t="s">
        <v>17</v>
      </c>
      <c r="I9" s="60">
        <v>0</v>
      </c>
    </row>
    <row r="10" ht="40" customHeight="1" spans="1:9">
      <c r="A10" s="60" t="s">
        <v>75</v>
      </c>
      <c r="B10" s="60" t="s">
        <v>76</v>
      </c>
      <c r="C10" s="60" t="s">
        <v>77</v>
      </c>
      <c r="D10" s="60">
        <v>25.96</v>
      </c>
      <c r="E10" s="60">
        <v>6.93</v>
      </c>
      <c r="F10" s="60">
        <v>0.26</v>
      </c>
      <c r="G10" s="60">
        <f>D10+E10+F10</f>
        <v>33.15</v>
      </c>
      <c r="H10" s="60" t="s">
        <v>17</v>
      </c>
      <c r="I10" s="60">
        <v>0</v>
      </c>
    </row>
    <row r="11" ht="40" customHeight="1" spans="1:9">
      <c r="A11" s="60" t="s">
        <v>78</v>
      </c>
      <c r="B11" s="60" t="s">
        <v>79</v>
      </c>
      <c r="C11" s="60" t="s">
        <v>80</v>
      </c>
      <c r="D11" s="60">
        <v>25.96</v>
      </c>
      <c r="E11" s="60">
        <v>9.39</v>
      </c>
      <c r="F11" s="60">
        <v>0</v>
      </c>
      <c r="G11" s="60">
        <v>35.35</v>
      </c>
      <c r="H11" s="60" t="s">
        <v>17</v>
      </c>
      <c r="I11" s="60">
        <v>0</v>
      </c>
    </row>
    <row r="12" ht="40" customHeight="1" spans="1:9">
      <c r="A12" s="60" t="s">
        <v>81</v>
      </c>
      <c r="B12" s="60" t="s">
        <v>34</v>
      </c>
      <c r="C12" s="60" t="s">
        <v>82</v>
      </c>
      <c r="D12" s="60">
        <v>24.79</v>
      </c>
      <c r="E12" s="60">
        <v>8.9</v>
      </c>
      <c r="F12" s="60">
        <v>0</v>
      </c>
      <c r="G12" s="60">
        <v>33.69</v>
      </c>
      <c r="H12" s="60" t="s">
        <v>17</v>
      </c>
      <c r="I12" s="60">
        <v>0</v>
      </c>
    </row>
    <row r="13" ht="40" customHeight="1" spans="1:9">
      <c r="A13" s="60" t="s">
        <v>83</v>
      </c>
      <c r="B13" s="60" t="s">
        <v>84</v>
      </c>
      <c r="C13" s="60" t="s">
        <v>82</v>
      </c>
      <c r="D13" s="60">
        <v>24.43</v>
      </c>
      <c r="E13" s="60">
        <v>9.19</v>
      </c>
      <c r="F13" s="60">
        <v>0</v>
      </c>
      <c r="G13" s="60">
        <v>33.62</v>
      </c>
      <c r="H13" s="60" t="s">
        <v>17</v>
      </c>
      <c r="I13" s="60">
        <v>0</v>
      </c>
    </row>
    <row r="14" ht="40" customHeight="1" spans="1:9">
      <c r="A14" s="60" t="s">
        <v>85</v>
      </c>
      <c r="B14" s="60" t="s">
        <v>86</v>
      </c>
      <c r="C14" s="60" t="s">
        <v>87</v>
      </c>
      <c r="D14" s="60">
        <v>14.7</v>
      </c>
      <c r="E14" s="60">
        <v>3.58</v>
      </c>
      <c r="F14" s="60">
        <v>0</v>
      </c>
      <c r="G14" s="60">
        <v>18.28</v>
      </c>
      <c r="H14" s="60" t="s">
        <v>17</v>
      </c>
      <c r="I14" s="60">
        <v>0</v>
      </c>
    </row>
    <row r="15" ht="45" customHeight="1" spans="1:9">
      <c r="A15" s="49" t="s">
        <v>88</v>
      </c>
      <c r="B15" s="11"/>
      <c r="C15" s="11"/>
      <c r="D15" s="11"/>
      <c r="E15" s="11"/>
      <c r="F15" s="11"/>
      <c r="G15" s="11"/>
      <c r="H15" s="11"/>
      <c r="I15" s="11"/>
    </row>
  </sheetData>
  <mergeCells count="14">
    <mergeCell ref="A2:I2"/>
    <mergeCell ref="A3:I3"/>
    <mergeCell ref="A4:E4"/>
    <mergeCell ref="G4:I4"/>
    <mergeCell ref="D5:G5"/>
    <mergeCell ref="A15:I15"/>
    <mergeCell ref="A5:A7"/>
    <mergeCell ref="B5:B7"/>
    <mergeCell ref="C5:C7"/>
    <mergeCell ref="D6:D7"/>
    <mergeCell ref="E6:E7"/>
    <mergeCell ref="G6:G7"/>
    <mergeCell ref="H5:H7"/>
    <mergeCell ref="I5:I7"/>
  </mergeCells>
  <pageMargins left="0.699305555555556" right="0.699305555555556" top="1.02291666666667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selection activeCell="B11" sqref="B11"/>
    </sheetView>
  </sheetViews>
  <sheetFormatPr defaultColWidth="9" defaultRowHeight="13.5"/>
  <cols>
    <col min="1" max="1" width="10" customWidth="1"/>
    <col min="2" max="2" width="14.625" customWidth="1"/>
    <col min="3" max="3" width="16.875" customWidth="1"/>
    <col min="5" max="5" width="11.425" customWidth="1"/>
    <col min="7" max="7" width="14" customWidth="1"/>
    <col min="8" max="8" width="11.5" customWidth="1"/>
    <col min="9" max="9" width="14.6583333333333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52" t="s">
        <v>89</v>
      </c>
      <c r="B4" s="52"/>
      <c r="C4" s="52"/>
      <c r="D4" s="52"/>
      <c r="E4" s="52"/>
      <c r="F4" s="19"/>
      <c r="G4" s="53" t="s">
        <v>2</v>
      </c>
      <c r="H4" s="45"/>
      <c r="I4" s="45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56"/>
      <c r="G5" s="56"/>
      <c r="H5" s="60" t="s">
        <v>7</v>
      </c>
      <c r="I5" s="60" t="s">
        <v>8</v>
      </c>
    </row>
    <row r="6" ht="108" customHeight="1" spans="1:9">
      <c r="A6" s="58"/>
      <c r="B6" s="58"/>
      <c r="C6" s="58"/>
      <c r="D6" s="54" t="s">
        <v>9</v>
      </c>
      <c r="E6" s="54" t="s">
        <v>10</v>
      </c>
      <c r="F6" s="54" t="s">
        <v>11</v>
      </c>
      <c r="G6" s="98" t="s">
        <v>12</v>
      </c>
      <c r="H6" s="60"/>
      <c r="I6" s="60"/>
    </row>
    <row r="7" spans="1:9">
      <c r="A7" s="58"/>
      <c r="B7" s="58"/>
      <c r="C7" s="58"/>
      <c r="D7" s="58"/>
      <c r="E7" s="59"/>
      <c r="F7" s="114" t="s">
        <v>13</v>
      </c>
      <c r="G7" s="45"/>
      <c r="H7" s="60"/>
      <c r="I7" s="60"/>
    </row>
    <row r="8" ht="40" customHeight="1" spans="1:9">
      <c r="A8" s="62" t="s">
        <v>90</v>
      </c>
      <c r="B8" s="60" t="s">
        <v>15</v>
      </c>
      <c r="C8" s="60" t="s">
        <v>91</v>
      </c>
      <c r="D8" s="62">
        <v>30.46</v>
      </c>
      <c r="E8" s="62">
        <v>9.38</v>
      </c>
      <c r="F8" s="62">
        <v>0</v>
      </c>
      <c r="G8" s="115">
        <v>39.84</v>
      </c>
      <c r="H8" s="60" t="s">
        <v>17</v>
      </c>
      <c r="I8" s="60">
        <v>0</v>
      </c>
    </row>
    <row r="9" ht="40" customHeight="1" spans="1:11">
      <c r="A9" s="63"/>
      <c r="B9" s="60" t="s">
        <v>18</v>
      </c>
      <c r="C9" s="60" t="s">
        <v>92</v>
      </c>
      <c r="D9" s="63"/>
      <c r="E9" s="63"/>
      <c r="F9" s="63"/>
      <c r="G9" s="116"/>
      <c r="H9" s="60"/>
      <c r="I9" s="60"/>
      <c r="K9" s="118"/>
    </row>
    <row r="10" ht="40" customHeight="1" spans="1:11">
      <c r="A10" s="62" t="s">
        <v>93</v>
      </c>
      <c r="B10" s="60" t="s">
        <v>32</v>
      </c>
      <c r="C10" s="60" t="s">
        <v>94</v>
      </c>
      <c r="D10" s="62">
        <v>16.54</v>
      </c>
      <c r="E10" s="62">
        <v>3.66</v>
      </c>
      <c r="F10" s="62">
        <v>0</v>
      </c>
      <c r="G10" s="115">
        <v>20.2</v>
      </c>
      <c r="H10" s="60" t="s">
        <v>17</v>
      </c>
      <c r="I10" s="60">
        <v>0</v>
      </c>
      <c r="K10" s="118"/>
    </row>
    <row r="11" ht="40" customHeight="1" spans="1:9">
      <c r="A11" s="63"/>
      <c r="B11" s="60" t="s">
        <v>21</v>
      </c>
      <c r="C11" s="60" t="s">
        <v>95</v>
      </c>
      <c r="D11" s="63">
        <v>25.96</v>
      </c>
      <c r="E11" s="63">
        <v>9.39</v>
      </c>
      <c r="F11" s="63">
        <v>1.06</v>
      </c>
      <c r="G11" s="116">
        <v>36.41</v>
      </c>
      <c r="H11" s="60" t="s">
        <v>17</v>
      </c>
      <c r="I11" s="60">
        <v>0</v>
      </c>
    </row>
    <row r="12" ht="40" customHeight="1" spans="1:9">
      <c r="A12" s="60" t="s">
        <v>96</v>
      </c>
      <c r="B12" s="60" t="s">
        <v>29</v>
      </c>
      <c r="C12" s="60" t="s">
        <v>91</v>
      </c>
      <c r="D12" s="60">
        <v>25.89</v>
      </c>
      <c r="E12" s="60">
        <v>7.42</v>
      </c>
      <c r="F12" s="60">
        <v>0.26</v>
      </c>
      <c r="G12" s="117">
        <v>33.57</v>
      </c>
      <c r="H12" s="60" t="s">
        <v>17</v>
      </c>
      <c r="I12" s="60">
        <v>0</v>
      </c>
    </row>
    <row r="13" ht="40" customHeight="1" spans="1:9">
      <c r="A13" s="62" t="s">
        <v>97</v>
      </c>
      <c r="B13" s="60" t="s">
        <v>32</v>
      </c>
      <c r="C13" s="60" t="s">
        <v>98</v>
      </c>
      <c r="D13" s="62">
        <v>25.89</v>
      </c>
      <c r="E13" s="62">
        <v>7.23</v>
      </c>
      <c r="F13" s="62">
        <v>0</v>
      </c>
      <c r="G13" s="115">
        <v>33.12</v>
      </c>
      <c r="H13" s="60" t="s">
        <v>17</v>
      </c>
      <c r="I13" s="60">
        <v>0</v>
      </c>
    </row>
    <row r="14" ht="40" customHeight="1" spans="1:9">
      <c r="A14" s="63"/>
      <c r="B14" s="60" t="s">
        <v>99</v>
      </c>
      <c r="C14" s="60" t="s">
        <v>100</v>
      </c>
      <c r="D14" s="63"/>
      <c r="E14" s="63"/>
      <c r="F14" s="63"/>
      <c r="G14" s="116"/>
      <c r="H14" s="60"/>
      <c r="I14" s="60"/>
    </row>
    <row r="15" ht="40" customHeight="1" spans="1:10">
      <c r="A15" s="62" t="s">
        <v>101</v>
      </c>
      <c r="B15" s="41" t="s">
        <v>32</v>
      </c>
      <c r="C15" s="80" t="s">
        <v>98</v>
      </c>
      <c r="D15" s="62">
        <v>24.37</v>
      </c>
      <c r="E15" s="62">
        <v>7.37</v>
      </c>
      <c r="F15" s="62">
        <v>0</v>
      </c>
      <c r="G15" s="115">
        <v>31.74</v>
      </c>
      <c r="H15" s="60" t="s">
        <v>17</v>
      </c>
      <c r="I15" s="60">
        <v>0</v>
      </c>
      <c r="J15" s="118"/>
    </row>
    <row r="16" ht="40" customHeight="1" spans="1:10">
      <c r="A16" s="63"/>
      <c r="B16" s="41" t="s">
        <v>34</v>
      </c>
      <c r="C16" s="80" t="s">
        <v>100</v>
      </c>
      <c r="D16" s="63"/>
      <c r="E16" s="63"/>
      <c r="F16" s="63"/>
      <c r="G16" s="116"/>
      <c r="H16" s="60"/>
      <c r="I16" s="60"/>
      <c r="J16" s="118"/>
    </row>
    <row r="17" ht="40" customHeight="1" spans="1:9">
      <c r="A17" s="62" t="s">
        <v>102</v>
      </c>
      <c r="B17" s="41" t="s">
        <v>32</v>
      </c>
      <c r="C17" s="80" t="s">
        <v>98</v>
      </c>
      <c r="D17" s="62">
        <v>24.37</v>
      </c>
      <c r="E17" s="62">
        <v>7.44</v>
      </c>
      <c r="F17" s="62">
        <v>0</v>
      </c>
      <c r="G17" s="115">
        <v>31.81</v>
      </c>
      <c r="H17" s="60" t="s">
        <v>17</v>
      </c>
      <c r="I17" s="60">
        <v>0</v>
      </c>
    </row>
    <row r="18" ht="40" customHeight="1" spans="1:9">
      <c r="A18" s="63"/>
      <c r="B18" s="41" t="s">
        <v>34</v>
      </c>
      <c r="C18" s="80" t="s">
        <v>100</v>
      </c>
      <c r="D18" s="63"/>
      <c r="E18" s="63"/>
      <c r="F18" s="63"/>
      <c r="G18" s="116"/>
      <c r="H18" s="60"/>
      <c r="I18" s="60"/>
    </row>
    <row r="19" ht="40" customHeight="1" spans="1:9">
      <c r="A19" s="62" t="s">
        <v>103</v>
      </c>
      <c r="B19" s="60" t="s">
        <v>104</v>
      </c>
      <c r="C19" s="80" t="s">
        <v>105</v>
      </c>
      <c r="D19" s="62">
        <v>15.38</v>
      </c>
      <c r="E19" s="62">
        <v>3.87</v>
      </c>
      <c r="F19" s="62">
        <v>0</v>
      </c>
      <c r="G19" s="115">
        <v>19.25</v>
      </c>
      <c r="H19" s="60" t="s">
        <v>17</v>
      </c>
      <c r="I19" s="60">
        <v>0</v>
      </c>
    </row>
    <row r="20" ht="40" customHeight="1" spans="1:9">
      <c r="A20" s="63"/>
      <c r="B20" s="41" t="s">
        <v>106</v>
      </c>
      <c r="C20" s="80" t="s">
        <v>107</v>
      </c>
      <c r="D20" s="63"/>
      <c r="E20" s="63"/>
      <c r="F20" s="63"/>
      <c r="G20" s="116"/>
      <c r="H20" s="60"/>
      <c r="I20" s="60"/>
    </row>
    <row r="21" ht="40" customHeight="1" spans="1:9">
      <c r="A21" s="41" t="s">
        <v>108</v>
      </c>
      <c r="B21" s="41" t="s">
        <v>109</v>
      </c>
      <c r="C21" s="80" t="s">
        <v>100</v>
      </c>
      <c r="D21" s="60">
        <v>25.24</v>
      </c>
      <c r="E21" s="60">
        <v>7.37</v>
      </c>
      <c r="F21" s="60">
        <v>0</v>
      </c>
      <c r="G21" s="117">
        <v>32.61</v>
      </c>
      <c r="H21" s="60" t="s">
        <v>17</v>
      </c>
      <c r="I21" s="60">
        <v>0</v>
      </c>
    </row>
    <row r="22" ht="40" customHeight="1" spans="1:9">
      <c r="A22" s="41" t="s">
        <v>110</v>
      </c>
      <c r="B22" s="41" t="s">
        <v>38</v>
      </c>
      <c r="C22" s="80" t="s">
        <v>111</v>
      </c>
      <c r="D22" s="60">
        <v>11.9</v>
      </c>
      <c r="E22" s="60">
        <v>2.9</v>
      </c>
      <c r="F22" s="60">
        <v>0</v>
      </c>
      <c r="G22" s="117">
        <v>14.8</v>
      </c>
      <c r="H22" s="60" t="s">
        <v>17</v>
      </c>
      <c r="I22" s="60">
        <v>0</v>
      </c>
    </row>
    <row r="23" ht="35" customHeight="1" spans="1:9">
      <c r="A23" s="49" t="s">
        <v>88</v>
      </c>
      <c r="B23" s="11"/>
      <c r="C23" s="11"/>
      <c r="D23" s="11"/>
      <c r="E23" s="11"/>
      <c r="F23" s="11"/>
      <c r="G23" s="11"/>
      <c r="H23" s="11"/>
      <c r="I23" s="11"/>
    </row>
    <row r="26" spans="13:13">
      <c r="M26" s="119"/>
    </row>
  </sheetData>
  <mergeCells count="58">
    <mergeCell ref="A2:I2"/>
    <mergeCell ref="A3:I3"/>
    <mergeCell ref="A4:E4"/>
    <mergeCell ref="G4:I4"/>
    <mergeCell ref="D5:G5"/>
    <mergeCell ref="A23:I23"/>
    <mergeCell ref="A5:A7"/>
    <mergeCell ref="A8:A9"/>
    <mergeCell ref="A10:A11"/>
    <mergeCell ref="A13:A14"/>
    <mergeCell ref="A15:A16"/>
    <mergeCell ref="A17:A18"/>
    <mergeCell ref="A19:A20"/>
    <mergeCell ref="B5:B7"/>
    <mergeCell ref="C5:C7"/>
    <mergeCell ref="D6:D7"/>
    <mergeCell ref="D8:D9"/>
    <mergeCell ref="D10:D11"/>
    <mergeCell ref="D13:D14"/>
    <mergeCell ref="D15:D16"/>
    <mergeCell ref="D17:D18"/>
    <mergeCell ref="D19:D20"/>
    <mergeCell ref="E6:E7"/>
    <mergeCell ref="E8:E9"/>
    <mergeCell ref="E10:E11"/>
    <mergeCell ref="E13:E14"/>
    <mergeCell ref="E15:E16"/>
    <mergeCell ref="E17:E18"/>
    <mergeCell ref="E19:E20"/>
    <mergeCell ref="F8:F9"/>
    <mergeCell ref="F10:F11"/>
    <mergeCell ref="F13:F14"/>
    <mergeCell ref="F15:F16"/>
    <mergeCell ref="F17:F18"/>
    <mergeCell ref="F19:F20"/>
    <mergeCell ref="G6:G7"/>
    <mergeCell ref="G8:G9"/>
    <mergeCell ref="G10:G11"/>
    <mergeCell ref="G13:G14"/>
    <mergeCell ref="G15:G16"/>
    <mergeCell ref="G17:G18"/>
    <mergeCell ref="G19:G20"/>
    <mergeCell ref="H5:H7"/>
    <mergeCell ref="H8:H9"/>
    <mergeCell ref="H10:H11"/>
    <mergeCell ref="H13:H14"/>
    <mergeCell ref="H15:H16"/>
    <mergeCell ref="H17:H18"/>
    <mergeCell ref="H19:H20"/>
    <mergeCell ref="I5:I7"/>
    <mergeCell ref="I8:I9"/>
    <mergeCell ref="I10:I11"/>
    <mergeCell ref="I13:I14"/>
    <mergeCell ref="I15:I16"/>
    <mergeCell ref="I17:I18"/>
    <mergeCell ref="I19:I20"/>
    <mergeCell ref="J15:J16"/>
    <mergeCell ref="K9:K10"/>
  </mergeCells>
  <pageMargins left="0.699305555555556" right="0.0388888888888889" top="0.55" bottom="0.0777777777777778" header="0.3" footer="0.3"/>
  <pageSetup paperSize="9" scale="84" fitToWidth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15"/>
  <sheetViews>
    <sheetView topLeftCell="A7" workbookViewId="0">
      <selection activeCell="M12" sqref="M12"/>
    </sheetView>
  </sheetViews>
  <sheetFormatPr defaultColWidth="9" defaultRowHeight="13.5"/>
  <cols>
    <col min="1" max="1" width="8.125" style="83" customWidth="1"/>
    <col min="2" max="2" width="17.2583333333333" style="83" customWidth="1"/>
    <col min="3" max="3" width="12.875" style="83" customWidth="1"/>
    <col min="4" max="4" width="13" style="83" customWidth="1"/>
    <col min="5" max="5" width="33.125" style="83" customWidth="1"/>
    <col min="6" max="6" width="10.5" style="83" customWidth="1"/>
    <col min="7" max="7" width="11.9416666666667" style="83" customWidth="1"/>
    <col min="8" max="8" width="24.375" style="83" customWidth="1"/>
    <col min="9" max="9" width="12.375" style="83" customWidth="1"/>
    <col min="10" max="10" width="16.125" style="83" customWidth="1"/>
    <col min="11" max="16384" width="9" style="83"/>
  </cols>
  <sheetData>
    <row r="2" s="83" customFormat="1" ht="22" customHeight="1" spans="1:10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="83" customFormat="1" ht="15" customHeight="1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="83" customFormat="1" ht="21" customHeight="1" spans="1:10">
      <c r="A4" s="52" t="s">
        <v>112</v>
      </c>
      <c r="B4" s="52"/>
      <c r="C4" s="52"/>
      <c r="D4" s="52"/>
      <c r="E4" s="52"/>
      <c r="F4" s="19"/>
      <c r="G4" s="19"/>
      <c r="H4" s="53" t="s">
        <v>2</v>
      </c>
      <c r="I4" s="53"/>
      <c r="J4" s="53"/>
    </row>
    <row r="5" s="16" customFormat="1" ht="31" customHeight="1" spans="1:10">
      <c r="A5" s="105" t="s">
        <v>3</v>
      </c>
      <c r="B5" s="105" t="s">
        <v>4</v>
      </c>
      <c r="C5" s="105" t="s">
        <v>5</v>
      </c>
      <c r="D5" s="22" t="s">
        <v>6</v>
      </c>
      <c r="E5" s="22"/>
      <c r="F5" s="22"/>
      <c r="G5" s="22"/>
      <c r="H5" s="22"/>
      <c r="I5" s="89" t="s">
        <v>113</v>
      </c>
      <c r="J5" s="89" t="s">
        <v>8</v>
      </c>
    </row>
    <row r="6" s="83" customFormat="1" ht="82" customHeight="1" spans="1:10">
      <c r="A6" s="106"/>
      <c r="B6" s="106"/>
      <c r="C6" s="106"/>
      <c r="D6" s="105" t="s">
        <v>114</v>
      </c>
      <c r="E6" s="89" t="s">
        <v>115</v>
      </c>
      <c r="F6" s="84" t="s">
        <v>116</v>
      </c>
      <c r="G6" s="86"/>
      <c r="H6" s="89" t="s">
        <v>12</v>
      </c>
      <c r="I6" s="106"/>
      <c r="J6" s="106"/>
    </row>
    <row r="7" s="83" customFormat="1" spans="1:10">
      <c r="A7" s="107"/>
      <c r="B7" s="107"/>
      <c r="C7" s="107"/>
      <c r="D7" s="106"/>
      <c r="E7" s="106"/>
      <c r="F7" s="22" t="s">
        <v>117</v>
      </c>
      <c r="G7" s="22" t="s">
        <v>118</v>
      </c>
      <c r="H7" s="106"/>
      <c r="I7" s="107"/>
      <c r="J7" s="107"/>
    </row>
    <row r="8" s="83" customFormat="1" ht="48" customHeight="1" spans="1:10">
      <c r="A8" s="108" t="s">
        <v>119</v>
      </c>
      <c r="B8" s="109" t="s">
        <v>49</v>
      </c>
      <c r="C8" s="110" t="s">
        <v>120</v>
      </c>
      <c r="D8" s="110">
        <f>31.83-1.8</f>
        <v>30.03</v>
      </c>
      <c r="E8" s="111">
        <v>7.08</v>
      </c>
      <c r="F8" s="112">
        <v>1.8</v>
      </c>
      <c r="G8" s="112">
        <v>0</v>
      </c>
      <c r="H8" s="111">
        <f t="shared" ref="H8:H14" si="0">D8+E8+F8</f>
        <v>38.91</v>
      </c>
      <c r="I8" s="113" t="s">
        <v>17</v>
      </c>
      <c r="J8" s="113">
        <v>0</v>
      </c>
    </row>
    <row r="9" s="83" customFormat="1" ht="48" customHeight="1" spans="1:10">
      <c r="A9" s="108" t="s">
        <v>121</v>
      </c>
      <c r="B9" s="108" t="s">
        <v>122</v>
      </c>
      <c r="C9" s="110" t="s">
        <v>123</v>
      </c>
      <c r="D9" s="110">
        <f>30.21-1.68</f>
        <v>28.53</v>
      </c>
      <c r="E9" s="111">
        <v>6.74</v>
      </c>
      <c r="F9" s="110">
        <v>1.68</v>
      </c>
      <c r="G9" s="110">
        <v>0</v>
      </c>
      <c r="H9" s="111">
        <f t="shared" si="0"/>
        <v>36.95</v>
      </c>
      <c r="I9" s="113" t="s">
        <v>17</v>
      </c>
      <c r="J9" s="113">
        <v>0</v>
      </c>
    </row>
    <row r="10" s="83" customFormat="1" ht="48" customHeight="1" spans="1:10">
      <c r="A10" s="108" t="s">
        <v>124</v>
      </c>
      <c r="B10" s="108" t="s">
        <v>125</v>
      </c>
      <c r="C10" s="110" t="s">
        <v>123</v>
      </c>
      <c r="D10" s="110">
        <f>27.99-F10</f>
        <v>26.43</v>
      </c>
      <c r="E10" s="111">
        <v>6.4</v>
      </c>
      <c r="F10" s="110">
        <v>1.56</v>
      </c>
      <c r="G10" s="110">
        <v>0</v>
      </c>
      <c r="H10" s="111">
        <f t="shared" si="0"/>
        <v>34.39</v>
      </c>
      <c r="I10" s="113" t="s">
        <v>17</v>
      </c>
      <c r="J10" s="113">
        <v>0</v>
      </c>
    </row>
    <row r="11" s="83" customFormat="1" ht="48" customHeight="1" spans="1:10">
      <c r="A11" s="108" t="s">
        <v>126</v>
      </c>
      <c r="B11" s="108" t="s">
        <v>127</v>
      </c>
      <c r="C11" s="110" t="s">
        <v>123</v>
      </c>
      <c r="D11" s="110">
        <f>27.35-F11</f>
        <v>25.79</v>
      </c>
      <c r="E11" s="111">
        <v>6.43</v>
      </c>
      <c r="F11" s="110">
        <v>1.56</v>
      </c>
      <c r="G11" s="110">
        <v>0.26</v>
      </c>
      <c r="H11" s="111">
        <f t="shared" si="0"/>
        <v>33.78</v>
      </c>
      <c r="I11" s="113" t="s">
        <v>17</v>
      </c>
      <c r="J11" s="113">
        <v>0</v>
      </c>
    </row>
    <row r="12" s="83" customFormat="1" ht="48" customHeight="1" spans="1:10">
      <c r="A12" s="108" t="s">
        <v>128</v>
      </c>
      <c r="B12" s="108" t="s">
        <v>65</v>
      </c>
      <c r="C12" s="110" t="s">
        <v>123</v>
      </c>
      <c r="D12" s="110">
        <f>25.58-F12</f>
        <v>24.02</v>
      </c>
      <c r="E12" s="111">
        <v>6.4</v>
      </c>
      <c r="F12" s="110">
        <v>1.56</v>
      </c>
      <c r="G12" s="110">
        <v>0</v>
      </c>
      <c r="H12" s="111">
        <f t="shared" si="0"/>
        <v>31.98</v>
      </c>
      <c r="I12" s="113" t="s">
        <v>17</v>
      </c>
      <c r="J12" s="113">
        <v>0</v>
      </c>
    </row>
    <row r="13" s="83" customFormat="1" ht="48" customHeight="1" spans="1:10">
      <c r="A13" s="108" t="s">
        <v>129</v>
      </c>
      <c r="B13" s="108" t="s">
        <v>65</v>
      </c>
      <c r="C13" s="110" t="s">
        <v>123</v>
      </c>
      <c r="D13" s="110">
        <f>25.58-F13</f>
        <v>24.02</v>
      </c>
      <c r="E13" s="111">
        <v>6.4</v>
      </c>
      <c r="F13" s="110">
        <v>1.56</v>
      </c>
      <c r="G13" s="110">
        <v>0</v>
      </c>
      <c r="H13" s="111">
        <f t="shared" si="0"/>
        <v>31.98</v>
      </c>
      <c r="I13" s="113" t="s">
        <v>17</v>
      </c>
      <c r="J13" s="113">
        <v>0</v>
      </c>
    </row>
    <row r="14" s="83" customFormat="1" ht="48" customHeight="1" spans="1:10">
      <c r="A14" s="108" t="s">
        <v>130</v>
      </c>
      <c r="B14" s="108" t="s">
        <v>131</v>
      </c>
      <c r="C14" s="110" t="s">
        <v>132</v>
      </c>
      <c r="D14" s="110">
        <f>12.79-F14</f>
        <v>12.01</v>
      </c>
      <c r="E14" s="111">
        <v>3.69</v>
      </c>
      <c r="F14" s="110">
        <v>0.78</v>
      </c>
      <c r="G14" s="110">
        <v>0</v>
      </c>
      <c r="H14" s="111">
        <f t="shared" si="0"/>
        <v>16.48</v>
      </c>
      <c r="I14" s="113" t="s">
        <v>17</v>
      </c>
      <c r="J14" s="113">
        <v>0</v>
      </c>
    </row>
    <row r="15" s="83" customFormat="1" ht="71" customHeight="1" spans="1:10">
      <c r="A15" s="49" t="s">
        <v>133</v>
      </c>
      <c r="B15" s="49"/>
      <c r="C15" s="49"/>
      <c r="D15" s="49"/>
      <c r="E15" s="49"/>
      <c r="F15" s="49"/>
      <c r="G15" s="49"/>
      <c r="H15" s="49"/>
      <c r="I15" s="49"/>
      <c r="J15" s="49"/>
    </row>
  </sheetData>
  <mergeCells count="15">
    <mergeCell ref="A2:J2"/>
    <mergeCell ref="A3:J3"/>
    <mergeCell ref="A4:E4"/>
    <mergeCell ref="H4:J4"/>
    <mergeCell ref="D5:H5"/>
    <mergeCell ref="F6:G6"/>
    <mergeCell ref="A15:J15"/>
    <mergeCell ref="A5:A7"/>
    <mergeCell ref="B5:B7"/>
    <mergeCell ref="C5:C7"/>
    <mergeCell ref="D6:D7"/>
    <mergeCell ref="E6:E7"/>
    <mergeCell ref="H6:H7"/>
    <mergeCell ref="I5:I7"/>
    <mergeCell ref="J5:J7"/>
  </mergeCells>
  <pageMargins left="0.699305555555556" right="0.699305555555556" top="0.75" bottom="0.75" header="0.3" footer="0.3"/>
  <pageSetup paperSize="9" scale="80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L11" sqref="L11"/>
    </sheetView>
  </sheetViews>
  <sheetFormatPr defaultColWidth="9" defaultRowHeight="13.5"/>
  <cols>
    <col min="3" max="3" width="19.7416666666667" customWidth="1"/>
    <col min="6" max="6" width="9.875" customWidth="1"/>
    <col min="8" max="8" width="12.625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52" t="s">
        <v>134</v>
      </c>
      <c r="B4" s="52"/>
      <c r="C4" s="52"/>
      <c r="D4" s="52"/>
      <c r="E4" s="52"/>
      <c r="F4" s="19"/>
      <c r="G4" s="53" t="s">
        <v>2</v>
      </c>
      <c r="H4" s="53"/>
      <c r="I4" s="53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97"/>
      <c r="G5" s="57"/>
      <c r="H5" s="54" t="s">
        <v>7</v>
      </c>
      <c r="I5" s="54" t="s">
        <v>8</v>
      </c>
    </row>
    <row r="6" ht="108" customHeight="1" spans="1:9">
      <c r="A6" s="58"/>
      <c r="B6" s="58"/>
      <c r="C6" s="58"/>
      <c r="D6" s="54" t="s">
        <v>9</v>
      </c>
      <c r="E6" s="98" t="s">
        <v>10</v>
      </c>
      <c r="F6" s="60" t="s">
        <v>11</v>
      </c>
      <c r="G6" s="99" t="s">
        <v>12</v>
      </c>
      <c r="H6" s="58"/>
      <c r="I6" s="58"/>
    </row>
    <row r="7" spans="1:9">
      <c r="A7" s="58"/>
      <c r="B7" s="58"/>
      <c r="C7" s="58"/>
      <c r="D7" s="58"/>
      <c r="E7" s="59"/>
      <c r="F7" s="60" t="s">
        <v>117</v>
      </c>
      <c r="G7" s="61"/>
      <c r="H7" s="58"/>
      <c r="I7" s="58"/>
    </row>
    <row r="8" ht="40" customHeight="1" spans="1:9">
      <c r="A8" s="100" t="s">
        <v>135</v>
      </c>
      <c r="B8" s="100" t="s">
        <v>53</v>
      </c>
      <c r="C8" s="101" t="s">
        <v>136</v>
      </c>
      <c r="D8" s="102">
        <v>28.21</v>
      </c>
      <c r="E8" s="102">
        <v>5.19</v>
      </c>
      <c r="F8" s="102">
        <v>0</v>
      </c>
      <c r="G8" s="102">
        <v>33.4</v>
      </c>
      <c r="H8" s="22" t="s">
        <v>17</v>
      </c>
      <c r="I8" s="22">
        <v>0</v>
      </c>
    </row>
    <row r="9" ht="40" customHeight="1" spans="1:9">
      <c r="A9" s="100" t="s">
        <v>137</v>
      </c>
      <c r="B9" s="100" t="s">
        <v>34</v>
      </c>
      <c r="C9" s="101" t="s">
        <v>136</v>
      </c>
      <c r="D9" s="102">
        <v>22.568</v>
      </c>
      <c r="E9" s="102">
        <v>4.73</v>
      </c>
      <c r="F9" s="102">
        <v>1.8</v>
      </c>
      <c r="G9" s="102">
        <v>29.1</v>
      </c>
      <c r="H9" s="22" t="s">
        <v>17</v>
      </c>
      <c r="I9" s="22">
        <v>0</v>
      </c>
    </row>
    <row r="10" ht="40" customHeight="1" spans="1:9">
      <c r="A10" s="100" t="s">
        <v>138</v>
      </c>
      <c r="B10" s="100" t="s">
        <v>34</v>
      </c>
      <c r="C10" s="101" t="s">
        <v>139</v>
      </c>
      <c r="D10" s="103">
        <v>11.284</v>
      </c>
      <c r="E10" s="103">
        <v>2.13</v>
      </c>
      <c r="F10" s="103">
        <v>0</v>
      </c>
      <c r="G10" s="103">
        <v>14.414</v>
      </c>
      <c r="H10" s="91" t="s">
        <v>17</v>
      </c>
      <c r="I10" s="91">
        <v>0</v>
      </c>
    </row>
    <row r="11" s="1" customFormat="1" ht="38" customHeight="1" spans="1:9">
      <c r="A11" s="68" t="s">
        <v>45</v>
      </c>
      <c r="B11" s="68"/>
      <c r="C11" s="68"/>
      <c r="D11" s="68"/>
      <c r="E11" s="68"/>
      <c r="F11" s="68"/>
      <c r="G11" s="68"/>
      <c r="H11" s="68"/>
      <c r="I11" s="68"/>
    </row>
    <row r="12" s="1" customFormat="1" ht="44.25" customHeight="1" spans="1:9">
      <c r="A12" s="104"/>
      <c r="B12" s="104"/>
      <c r="C12" s="104"/>
      <c r="D12" s="104"/>
      <c r="E12" s="104"/>
      <c r="F12" s="104"/>
      <c r="G12" s="104"/>
      <c r="H12" s="104"/>
      <c r="I12" s="104"/>
    </row>
  </sheetData>
  <mergeCells count="15">
    <mergeCell ref="A2:I2"/>
    <mergeCell ref="A3:I3"/>
    <mergeCell ref="A4:E4"/>
    <mergeCell ref="G4:I4"/>
    <mergeCell ref="D5:G5"/>
    <mergeCell ref="A11:I11"/>
    <mergeCell ref="A12:I12"/>
    <mergeCell ref="A5:A7"/>
    <mergeCell ref="B5:B7"/>
    <mergeCell ref="C5:C7"/>
    <mergeCell ref="D6:D7"/>
    <mergeCell ref="E6:E7"/>
    <mergeCell ref="G6:G7"/>
    <mergeCell ref="H5:H7"/>
    <mergeCell ref="I5:I7"/>
  </mergeCells>
  <pageMargins left="0.699305555555556" right="0.699305555555556" top="1.49513888888889" bottom="0.75" header="0.3" footer="0.3"/>
  <pageSetup paperSize="9" scale="9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O7" sqref="O7"/>
    </sheetView>
  </sheetViews>
  <sheetFormatPr defaultColWidth="9" defaultRowHeight="13.5"/>
  <cols>
    <col min="1" max="1" width="10.6166666666667" style="1" customWidth="1"/>
    <col min="2" max="2" width="16.55" style="1" customWidth="1"/>
    <col min="3" max="3" width="18.375" style="1" customWidth="1"/>
    <col min="4" max="4" width="9" style="1"/>
    <col min="5" max="5" width="11.5" style="1" customWidth="1"/>
    <col min="6" max="6" width="12.75" style="1" customWidth="1"/>
    <col min="7" max="7" width="13" style="1" customWidth="1"/>
    <col min="8" max="8" width="12.1166666666667" style="1" customWidth="1"/>
    <col min="9" max="9" width="13.675" style="1" customWidth="1"/>
    <col min="10" max="16384" width="9" style="1"/>
  </cols>
  <sheetData>
    <row r="1" s="1" customFormat="1" ht="32.25" customHeight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="83" customFormat="1" ht="21" customHeight="1" spans="1:9">
      <c r="A2" s="52" t="s">
        <v>140</v>
      </c>
      <c r="B2" s="52"/>
      <c r="C2" s="52"/>
      <c r="D2" s="52"/>
      <c r="E2" s="52"/>
      <c r="F2" s="19"/>
      <c r="G2" s="53" t="s">
        <v>2</v>
      </c>
      <c r="H2" s="53"/>
      <c r="I2" s="53"/>
    </row>
    <row r="3" s="1" customFormat="1" ht="34.5" customHeight="1" spans="1:9">
      <c r="A3" s="22" t="s">
        <v>3</v>
      </c>
      <c r="B3" s="22" t="s">
        <v>4</v>
      </c>
      <c r="C3" s="22" t="s">
        <v>5</v>
      </c>
      <c r="D3" s="84" t="s">
        <v>6</v>
      </c>
      <c r="E3" s="85"/>
      <c r="F3" s="85"/>
      <c r="G3" s="86"/>
      <c r="H3" s="22" t="s">
        <v>141</v>
      </c>
      <c r="I3" s="22" t="s">
        <v>8</v>
      </c>
    </row>
    <row r="4" s="1" customFormat="1" ht="90" customHeight="1" spans="1:9">
      <c r="A4" s="22"/>
      <c r="B4" s="22"/>
      <c r="C4" s="22"/>
      <c r="D4" s="22" t="s">
        <v>142</v>
      </c>
      <c r="E4" s="22" t="s">
        <v>143</v>
      </c>
      <c r="F4" s="22" t="s">
        <v>144</v>
      </c>
      <c r="G4" s="22" t="s">
        <v>145</v>
      </c>
      <c r="H4" s="22"/>
      <c r="I4" s="22"/>
    </row>
    <row r="5" s="1" customFormat="1" ht="24" customHeight="1" spans="1:9">
      <c r="A5" s="22"/>
      <c r="B5" s="22"/>
      <c r="C5" s="22"/>
      <c r="D5" s="87" t="s">
        <v>146</v>
      </c>
      <c r="E5" s="87" t="s">
        <v>147</v>
      </c>
      <c r="F5" s="88" t="s">
        <v>148</v>
      </c>
      <c r="G5" s="89" t="s">
        <v>149</v>
      </c>
      <c r="H5" s="22"/>
      <c r="I5" s="22"/>
    </row>
    <row r="6" s="1" customFormat="1" ht="23.25" customHeight="1" spans="1:9">
      <c r="A6" s="22"/>
      <c r="B6" s="22"/>
      <c r="C6" s="22"/>
      <c r="D6" s="90"/>
      <c r="E6" s="90"/>
      <c r="F6" s="22" t="s">
        <v>150</v>
      </c>
      <c r="G6" s="91"/>
      <c r="H6" s="22"/>
      <c r="I6" s="22"/>
    </row>
    <row r="7" s="1" customFormat="1" ht="48" customHeight="1" spans="1:9">
      <c r="A7" s="92" t="s">
        <v>151</v>
      </c>
      <c r="B7" s="7" t="s">
        <v>15</v>
      </c>
      <c r="C7" s="7" t="s">
        <v>152</v>
      </c>
      <c r="D7" s="92">
        <v>31.42</v>
      </c>
      <c r="E7" s="92">
        <v>10.29</v>
      </c>
      <c r="F7" s="92">
        <v>2.64</v>
      </c>
      <c r="G7" s="92">
        <f t="shared" ref="G7:G12" si="0">SUM(D7:F7)</f>
        <v>44.35</v>
      </c>
      <c r="H7" s="92" t="s">
        <v>17</v>
      </c>
      <c r="I7" s="92">
        <v>0</v>
      </c>
    </row>
    <row r="8" s="1" customFormat="1" ht="39" customHeight="1" spans="1:9">
      <c r="A8" s="93"/>
      <c r="B8" s="7" t="s">
        <v>153</v>
      </c>
      <c r="C8" s="7" t="s">
        <v>154</v>
      </c>
      <c r="D8" s="93"/>
      <c r="E8" s="93"/>
      <c r="F8" s="93"/>
      <c r="G8" s="93"/>
      <c r="H8" s="93"/>
      <c r="I8" s="93"/>
    </row>
    <row r="9" s="1" customFormat="1" ht="57" customHeight="1" spans="1:9">
      <c r="A9" s="92" t="s">
        <v>155</v>
      </c>
      <c r="B9" s="7" t="s">
        <v>156</v>
      </c>
      <c r="C9" s="7" t="s">
        <v>152</v>
      </c>
      <c r="D9" s="92">
        <v>29.85</v>
      </c>
      <c r="E9" s="92">
        <v>9.68</v>
      </c>
      <c r="F9" s="92">
        <v>2.51</v>
      </c>
      <c r="G9" s="92">
        <f t="shared" si="0"/>
        <v>42.04</v>
      </c>
      <c r="H9" s="92" t="s">
        <v>17</v>
      </c>
      <c r="I9" s="92">
        <v>0</v>
      </c>
    </row>
    <row r="10" s="1" customFormat="1" ht="45" customHeight="1" spans="1:9">
      <c r="A10" s="93"/>
      <c r="B10" s="7" t="s">
        <v>53</v>
      </c>
      <c r="C10" s="7" t="s">
        <v>157</v>
      </c>
      <c r="D10" s="93"/>
      <c r="E10" s="93"/>
      <c r="F10" s="93"/>
      <c r="G10" s="93"/>
      <c r="H10" s="93"/>
      <c r="I10" s="93"/>
    </row>
    <row r="11" s="1" customFormat="1" ht="42" customHeight="1" spans="1:9">
      <c r="A11" s="92" t="s">
        <v>158</v>
      </c>
      <c r="B11" s="7" t="s">
        <v>29</v>
      </c>
      <c r="C11" s="7" t="s">
        <v>159</v>
      </c>
      <c r="D11" s="92">
        <v>26.71</v>
      </c>
      <c r="E11" s="92">
        <v>8.22</v>
      </c>
      <c r="F11" s="92">
        <v>1.37</v>
      </c>
      <c r="G11" s="92">
        <f t="shared" si="0"/>
        <v>36.3</v>
      </c>
      <c r="H11" s="92" t="s">
        <v>17</v>
      </c>
      <c r="I11" s="92">
        <v>0</v>
      </c>
    </row>
    <row r="12" s="1" customFormat="1" ht="32" customHeight="1" spans="1:9">
      <c r="A12" s="94"/>
      <c r="B12" s="95" t="s">
        <v>160</v>
      </c>
      <c r="C12" s="7" t="s">
        <v>161</v>
      </c>
      <c r="D12" s="94"/>
      <c r="E12" s="94"/>
      <c r="F12" s="94"/>
      <c r="G12" s="94"/>
      <c r="H12" s="94"/>
      <c r="I12" s="94"/>
    </row>
    <row r="13" s="1" customFormat="1" ht="36" customHeight="1" spans="1:9">
      <c r="A13" s="93"/>
      <c r="B13" s="7" t="s">
        <v>162</v>
      </c>
      <c r="C13" s="7" t="s">
        <v>163</v>
      </c>
      <c r="D13" s="93"/>
      <c r="E13" s="93"/>
      <c r="F13" s="93"/>
      <c r="G13" s="93"/>
      <c r="H13" s="93"/>
      <c r="I13" s="93"/>
    </row>
    <row r="14" s="1" customFormat="1" ht="33" customHeight="1" spans="1:9">
      <c r="A14" s="92" t="s">
        <v>164</v>
      </c>
      <c r="B14" s="7" t="s">
        <v>104</v>
      </c>
      <c r="C14" s="7" t="s">
        <v>165</v>
      </c>
      <c r="D14" s="92">
        <v>26.71</v>
      </c>
      <c r="E14" s="92">
        <v>8.38</v>
      </c>
      <c r="F14" s="92">
        <v>2.24</v>
      </c>
      <c r="G14" s="92">
        <f>SUM(D14:F14)</f>
        <v>37.33</v>
      </c>
      <c r="H14" s="92" t="s">
        <v>17</v>
      </c>
      <c r="I14" s="92">
        <v>0</v>
      </c>
    </row>
    <row r="15" s="1" customFormat="1" ht="33" customHeight="1" spans="1:9">
      <c r="A15" s="93"/>
      <c r="B15" s="7" t="s">
        <v>99</v>
      </c>
      <c r="C15" s="7" t="s">
        <v>154</v>
      </c>
      <c r="D15" s="93"/>
      <c r="E15" s="93"/>
      <c r="F15" s="93"/>
      <c r="G15" s="93"/>
      <c r="H15" s="93"/>
      <c r="I15" s="93"/>
    </row>
    <row r="16" s="1" customFormat="1" ht="33" customHeight="1" spans="1:9">
      <c r="A16" s="92" t="s">
        <v>166</v>
      </c>
      <c r="B16" s="7" t="s">
        <v>104</v>
      </c>
      <c r="C16" s="7" t="s">
        <v>165</v>
      </c>
      <c r="D16" s="92">
        <v>25.79</v>
      </c>
      <c r="E16" s="92">
        <v>8.94</v>
      </c>
      <c r="F16" s="92">
        <v>2.24</v>
      </c>
      <c r="G16" s="92">
        <f>SUM(D16:F16)</f>
        <v>36.97</v>
      </c>
      <c r="H16" s="92" t="s">
        <v>17</v>
      </c>
      <c r="I16" s="92">
        <v>0</v>
      </c>
    </row>
    <row r="17" s="1" customFormat="1" ht="38" customHeight="1" spans="1:9">
      <c r="A17" s="93"/>
      <c r="B17" s="7" t="s">
        <v>38</v>
      </c>
      <c r="C17" s="7" t="s">
        <v>167</v>
      </c>
      <c r="D17" s="93"/>
      <c r="E17" s="93"/>
      <c r="F17" s="93"/>
      <c r="G17" s="93"/>
      <c r="H17" s="93"/>
      <c r="I17" s="93"/>
    </row>
    <row r="18" s="1" customFormat="1" ht="50" customHeight="1" spans="1:9">
      <c r="A18" s="92" t="s">
        <v>168</v>
      </c>
      <c r="B18" s="7" t="s">
        <v>32</v>
      </c>
      <c r="C18" s="7" t="s">
        <v>152</v>
      </c>
      <c r="D18" s="92">
        <v>25.43</v>
      </c>
      <c r="E18" s="92">
        <v>8.76</v>
      </c>
      <c r="F18" s="92">
        <v>2.11</v>
      </c>
      <c r="G18" s="92">
        <f>SUM(D18:F18)</f>
        <v>36.3</v>
      </c>
      <c r="H18" s="92" t="s">
        <v>17</v>
      </c>
      <c r="I18" s="92">
        <v>0</v>
      </c>
    </row>
    <row r="19" s="1" customFormat="1" ht="36" customHeight="1" spans="1:9">
      <c r="A19" s="94"/>
      <c r="B19" s="7" t="s">
        <v>104</v>
      </c>
      <c r="C19" s="7" t="s">
        <v>169</v>
      </c>
      <c r="D19" s="94"/>
      <c r="E19" s="94"/>
      <c r="F19" s="94"/>
      <c r="G19" s="94"/>
      <c r="H19" s="94"/>
      <c r="I19" s="94"/>
    </row>
    <row r="20" s="1" customFormat="1" ht="48" customHeight="1" spans="1:9">
      <c r="A20" s="93"/>
      <c r="B20" s="7" t="s">
        <v>34</v>
      </c>
      <c r="C20" s="7" t="s">
        <v>170</v>
      </c>
      <c r="D20" s="93"/>
      <c r="E20" s="93"/>
      <c r="F20" s="93"/>
      <c r="G20" s="93"/>
      <c r="H20" s="93"/>
      <c r="I20" s="93"/>
    </row>
    <row r="21" s="1" customFormat="1" ht="45.75" customHeight="1" spans="1:9">
      <c r="A21" s="92" t="s">
        <v>171</v>
      </c>
      <c r="B21" s="7" t="s">
        <v>65</v>
      </c>
      <c r="C21" s="7" t="s">
        <v>152</v>
      </c>
      <c r="D21" s="92">
        <v>25.43</v>
      </c>
      <c r="E21" s="92">
        <v>8.34</v>
      </c>
      <c r="F21" s="92">
        <f>2.11</f>
        <v>2.11</v>
      </c>
      <c r="G21" s="92">
        <f>SUM(D21:F21)</f>
        <v>35.88</v>
      </c>
      <c r="H21" s="92" t="s">
        <v>17</v>
      </c>
      <c r="I21" s="92">
        <v>0</v>
      </c>
    </row>
    <row r="22" s="1" customFormat="1" ht="45.75" customHeight="1" spans="1:9">
      <c r="A22" s="93"/>
      <c r="B22" s="7" t="s">
        <v>104</v>
      </c>
      <c r="C22" s="7" t="s">
        <v>169</v>
      </c>
      <c r="D22" s="93"/>
      <c r="E22" s="93"/>
      <c r="F22" s="93"/>
      <c r="G22" s="93"/>
      <c r="H22" s="93"/>
      <c r="I22" s="93"/>
    </row>
    <row r="23" s="1" customFormat="1" ht="43.5" customHeight="1" spans="1:9">
      <c r="A23" s="7" t="s">
        <v>172</v>
      </c>
      <c r="B23" s="7" t="s">
        <v>29</v>
      </c>
      <c r="C23" s="7" t="s">
        <v>169</v>
      </c>
      <c r="D23" s="7">
        <v>13.35</v>
      </c>
      <c r="E23" s="7">
        <v>4.78</v>
      </c>
      <c r="F23" s="7">
        <v>0</v>
      </c>
      <c r="G23" s="7">
        <f>SUM(D23:F23)</f>
        <v>18.13</v>
      </c>
      <c r="H23" s="7" t="s">
        <v>17</v>
      </c>
      <c r="I23" s="7">
        <v>0</v>
      </c>
    </row>
    <row r="24" s="1" customFormat="1" ht="54" customHeight="1" spans="1:9">
      <c r="A24" s="96" t="s">
        <v>173</v>
      </c>
      <c r="B24" s="96"/>
      <c r="C24" s="96"/>
      <c r="D24" s="96"/>
      <c r="E24" s="96"/>
      <c r="F24" s="96"/>
      <c r="G24" s="96"/>
      <c r="H24" s="96"/>
      <c r="I24" s="96"/>
    </row>
  </sheetData>
  <mergeCells count="62">
    <mergeCell ref="A1:I1"/>
    <mergeCell ref="A2:E2"/>
    <mergeCell ref="G2:I2"/>
    <mergeCell ref="D3:G3"/>
    <mergeCell ref="A24:I24"/>
    <mergeCell ref="A3:A6"/>
    <mergeCell ref="A7:A8"/>
    <mergeCell ref="A9:A10"/>
    <mergeCell ref="A11:A13"/>
    <mergeCell ref="A14:A15"/>
    <mergeCell ref="A16:A17"/>
    <mergeCell ref="A18:A20"/>
    <mergeCell ref="A21:A22"/>
    <mergeCell ref="B3:B6"/>
    <mergeCell ref="C3:C6"/>
    <mergeCell ref="D5:D6"/>
    <mergeCell ref="D7:D8"/>
    <mergeCell ref="D9:D10"/>
    <mergeCell ref="D11:D13"/>
    <mergeCell ref="D14:D15"/>
    <mergeCell ref="D16:D17"/>
    <mergeCell ref="D18:D20"/>
    <mergeCell ref="D21:D22"/>
    <mergeCell ref="E5:E6"/>
    <mergeCell ref="E7:E8"/>
    <mergeCell ref="E9:E10"/>
    <mergeCell ref="E11:E13"/>
    <mergeCell ref="E14:E15"/>
    <mergeCell ref="E16:E17"/>
    <mergeCell ref="E18:E20"/>
    <mergeCell ref="E21:E22"/>
    <mergeCell ref="F7:F8"/>
    <mergeCell ref="F9:F10"/>
    <mergeCell ref="F11:F13"/>
    <mergeCell ref="F14:F15"/>
    <mergeCell ref="F16:F17"/>
    <mergeCell ref="F18:F20"/>
    <mergeCell ref="F21:F22"/>
    <mergeCell ref="G5:G6"/>
    <mergeCell ref="G7:G8"/>
    <mergeCell ref="G9:G10"/>
    <mergeCell ref="G11:G13"/>
    <mergeCell ref="G14:G15"/>
    <mergeCell ref="G16:G17"/>
    <mergeCell ref="G18:G20"/>
    <mergeCell ref="G21:G22"/>
    <mergeCell ref="H3:H6"/>
    <mergeCell ref="H7:H8"/>
    <mergeCell ref="H9:H10"/>
    <mergeCell ref="H11:H13"/>
    <mergeCell ref="H14:H15"/>
    <mergeCell ref="H16:H17"/>
    <mergeCell ref="H18:H20"/>
    <mergeCell ref="H21:H22"/>
    <mergeCell ref="I3:I6"/>
    <mergeCell ref="I7:I8"/>
    <mergeCell ref="I9:I10"/>
    <mergeCell ref="I11:I13"/>
    <mergeCell ref="I14:I15"/>
    <mergeCell ref="I16:I17"/>
    <mergeCell ref="I18:I20"/>
    <mergeCell ref="I21:I22"/>
  </mergeCells>
  <pageMargins left="0.699305555555556" right="0.118055555555556" top="0.75" bottom="0.0388888888888889" header="0.3" footer="0.3"/>
  <pageSetup paperSize="9" scale="78" fitToWidth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opLeftCell="A7" workbookViewId="0">
      <selection activeCell="E19" sqref="E19"/>
    </sheetView>
  </sheetViews>
  <sheetFormatPr defaultColWidth="9" defaultRowHeight="13.5"/>
  <cols>
    <col min="1" max="1" width="11.175" customWidth="1"/>
    <col min="2" max="2" width="13" customWidth="1"/>
    <col min="3" max="3" width="15.25" customWidth="1"/>
    <col min="6" max="6" width="9" style="69"/>
    <col min="8" max="8" width="11.2333333333333" customWidth="1"/>
    <col min="9" max="9" width="23.5" customWidth="1"/>
  </cols>
  <sheetData>
    <row r="1" spans="1:9">
      <c r="A1" s="50"/>
      <c r="B1" s="51"/>
      <c r="C1" s="51"/>
      <c r="D1" s="51"/>
      <c r="E1" s="51"/>
      <c r="F1" s="70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71"/>
      <c r="G2" s="17"/>
      <c r="H2" s="17"/>
      <c r="I2" s="17"/>
    </row>
    <row r="3" ht="14.25" spans="1:9">
      <c r="A3" s="18"/>
      <c r="B3" s="18"/>
      <c r="C3" s="18"/>
      <c r="D3" s="18"/>
      <c r="E3" s="18"/>
      <c r="F3" s="72"/>
      <c r="G3" s="18"/>
      <c r="H3" s="18"/>
      <c r="I3" s="18"/>
    </row>
    <row r="4" ht="14.25" customHeight="1" spans="1:9">
      <c r="A4" s="52" t="s">
        <v>174</v>
      </c>
      <c r="B4" s="52"/>
      <c r="C4" s="52"/>
      <c r="D4" s="52"/>
      <c r="E4" s="52"/>
      <c r="F4" s="73"/>
      <c r="G4" s="53" t="s">
        <v>2</v>
      </c>
      <c r="H4" s="53"/>
      <c r="I4" s="53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74"/>
      <c r="G5" s="57"/>
      <c r="H5" s="54" t="s">
        <v>7</v>
      </c>
      <c r="I5" s="54" t="s">
        <v>8</v>
      </c>
    </row>
    <row r="6" ht="108" customHeight="1" spans="1:9">
      <c r="A6" s="58"/>
      <c r="B6" s="58"/>
      <c r="C6" s="58"/>
      <c r="D6" s="54" t="s">
        <v>9</v>
      </c>
      <c r="E6" s="54" t="s">
        <v>10</v>
      </c>
      <c r="F6" s="75" t="s">
        <v>11</v>
      </c>
      <c r="G6" s="54" t="s">
        <v>12</v>
      </c>
      <c r="H6" s="58"/>
      <c r="I6" s="58"/>
    </row>
    <row r="7" spans="1:9">
      <c r="A7" s="58"/>
      <c r="B7" s="58"/>
      <c r="C7" s="58"/>
      <c r="D7" s="58"/>
      <c r="E7" s="58"/>
      <c r="F7" s="76"/>
      <c r="G7" s="58"/>
      <c r="H7" s="58"/>
      <c r="I7" s="58"/>
    </row>
    <row r="8" ht="40" customHeight="1" spans="1:9">
      <c r="A8" s="60" t="s">
        <v>175</v>
      </c>
      <c r="B8" s="60" t="s">
        <v>176</v>
      </c>
      <c r="C8" s="60" t="s">
        <v>177</v>
      </c>
      <c r="D8" s="60">
        <v>34.19</v>
      </c>
      <c r="E8" s="60">
        <v>6.65</v>
      </c>
      <c r="F8" s="77">
        <v>0</v>
      </c>
      <c r="G8" s="60">
        <v>40.84</v>
      </c>
      <c r="H8" s="60" t="s">
        <v>17</v>
      </c>
      <c r="I8" s="60">
        <v>0</v>
      </c>
    </row>
    <row r="9" ht="40" customHeight="1" spans="1:9">
      <c r="A9" s="62" t="s">
        <v>178</v>
      </c>
      <c r="B9" s="60" t="s">
        <v>179</v>
      </c>
      <c r="C9" s="60" t="s">
        <v>180</v>
      </c>
      <c r="D9" s="62">
        <v>33.71</v>
      </c>
      <c r="E9" s="62">
        <v>6.49</v>
      </c>
      <c r="F9" s="78">
        <v>0</v>
      </c>
      <c r="G9" s="62">
        <f>D9+E9+F9</f>
        <v>40.2</v>
      </c>
      <c r="H9" s="62" t="s">
        <v>17</v>
      </c>
      <c r="I9" s="62">
        <v>0</v>
      </c>
    </row>
    <row r="10" ht="40" customHeight="1" spans="1:9">
      <c r="A10" s="63"/>
      <c r="B10" s="60" t="s">
        <v>53</v>
      </c>
      <c r="C10" s="60" t="s">
        <v>181</v>
      </c>
      <c r="D10" s="63"/>
      <c r="E10" s="63"/>
      <c r="F10" s="79"/>
      <c r="G10" s="63"/>
      <c r="H10" s="63"/>
      <c r="I10" s="63"/>
    </row>
    <row r="11" ht="40" customHeight="1" spans="1:9">
      <c r="A11" s="60" t="s">
        <v>182</v>
      </c>
      <c r="B11" s="60" t="s">
        <v>179</v>
      </c>
      <c r="C11" s="60" t="s">
        <v>177</v>
      </c>
      <c r="D11" s="60">
        <v>29.06</v>
      </c>
      <c r="E11" s="60">
        <v>5.87</v>
      </c>
      <c r="F11" s="77">
        <v>0</v>
      </c>
      <c r="G11" s="60">
        <f>D11+E11+F11</f>
        <v>34.93</v>
      </c>
      <c r="H11" s="60" t="s">
        <v>17</v>
      </c>
      <c r="I11" s="60">
        <v>0</v>
      </c>
    </row>
    <row r="12" ht="40" customHeight="1" spans="1:9">
      <c r="A12" s="60" t="s">
        <v>183</v>
      </c>
      <c r="B12" s="60" t="s">
        <v>99</v>
      </c>
      <c r="C12" s="60" t="s">
        <v>184</v>
      </c>
      <c r="D12" s="60">
        <v>29.06</v>
      </c>
      <c r="E12" s="60">
        <v>5.87</v>
      </c>
      <c r="F12" s="77">
        <v>0</v>
      </c>
      <c r="G12" s="60">
        <f>D12+E12+F12</f>
        <v>34.93</v>
      </c>
      <c r="H12" s="60" t="s">
        <v>17</v>
      </c>
      <c r="I12" s="60">
        <v>0</v>
      </c>
    </row>
    <row r="13" ht="40" customHeight="1" spans="1:9">
      <c r="A13" s="62" t="s">
        <v>185</v>
      </c>
      <c r="B13" s="60" t="s">
        <v>186</v>
      </c>
      <c r="C13" s="60" t="s">
        <v>187</v>
      </c>
      <c r="D13" s="62">
        <v>27.35</v>
      </c>
      <c r="E13" s="62">
        <v>5.89</v>
      </c>
      <c r="F13" s="78">
        <v>0</v>
      </c>
      <c r="G13" s="62">
        <f>D13+E13+F13</f>
        <v>33.24</v>
      </c>
      <c r="H13" s="62" t="s">
        <v>17</v>
      </c>
      <c r="I13" s="62">
        <v>0</v>
      </c>
    </row>
    <row r="14" ht="40" customHeight="1" spans="1:9">
      <c r="A14" s="63"/>
      <c r="B14" s="60" t="s">
        <v>34</v>
      </c>
      <c r="C14" s="60" t="s">
        <v>188</v>
      </c>
      <c r="D14" s="63"/>
      <c r="E14" s="63"/>
      <c r="F14" s="79"/>
      <c r="G14" s="63"/>
      <c r="H14" s="63"/>
      <c r="I14" s="63"/>
    </row>
    <row r="15" ht="40" customHeight="1" spans="1:9">
      <c r="A15" s="62" t="s">
        <v>189</v>
      </c>
      <c r="B15" s="41" t="s">
        <v>186</v>
      </c>
      <c r="C15" s="80" t="s">
        <v>184</v>
      </c>
      <c r="D15" s="62">
        <v>27.35</v>
      </c>
      <c r="E15" s="62">
        <v>5</v>
      </c>
      <c r="F15" s="78">
        <v>0</v>
      </c>
      <c r="G15" s="62">
        <f>D15+E15+F15</f>
        <v>32.35</v>
      </c>
      <c r="H15" s="62" t="s">
        <v>17</v>
      </c>
      <c r="I15" s="62">
        <v>0</v>
      </c>
    </row>
    <row r="16" ht="40" customHeight="1" spans="1:9">
      <c r="A16" s="63"/>
      <c r="B16" s="41" t="s">
        <v>34</v>
      </c>
      <c r="C16" s="80" t="s">
        <v>181</v>
      </c>
      <c r="D16" s="63"/>
      <c r="E16" s="63"/>
      <c r="F16" s="79"/>
      <c r="G16" s="63"/>
      <c r="H16" s="63"/>
      <c r="I16" s="63"/>
    </row>
    <row r="17" ht="32" customHeight="1" spans="1:9">
      <c r="A17" s="68" t="s">
        <v>45</v>
      </c>
      <c r="B17" s="68"/>
      <c r="C17" s="68"/>
      <c r="D17" s="68"/>
      <c r="E17" s="68"/>
      <c r="F17" s="68"/>
      <c r="G17" s="68"/>
      <c r="H17" s="68"/>
      <c r="I17" s="68"/>
    </row>
    <row r="18" s="40" customFormat="1" ht="18.75" spans="1:9">
      <c r="A18" s="81"/>
      <c r="B18" s="81"/>
      <c r="C18" s="81"/>
      <c r="D18" s="81"/>
      <c r="E18" s="81"/>
      <c r="F18" s="81"/>
      <c r="G18" s="81"/>
      <c r="H18" s="81"/>
      <c r="I18" s="81"/>
    </row>
    <row r="19" ht="18.75" spans="1:1">
      <c r="A19" s="82"/>
    </row>
  </sheetData>
  <mergeCells count="37">
    <mergeCell ref="A2:I2"/>
    <mergeCell ref="A3:I3"/>
    <mergeCell ref="A4:E4"/>
    <mergeCell ref="G4:I4"/>
    <mergeCell ref="D5:G5"/>
    <mergeCell ref="A17:I17"/>
    <mergeCell ref="A18:I18"/>
    <mergeCell ref="A5:A7"/>
    <mergeCell ref="A9:A10"/>
    <mergeCell ref="A13:A14"/>
    <mergeCell ref="A15:A16"/>
    <mergeCell ref="B5:B7"/>
    <mergeCell ref="C5:C7"/>
    <mergeCell ref="D6:D7"/>
    <mergeCell ref="D9:D10"/>
    <mergeCell ref="D13:D14"/>
    <mergeCell ref="D15:D16"/>
    <mergeCell ref="E6:E7"/>
    <mergeCell ref="E9:E10"/>
    <mergeCell ref="E13:E14"/>
    <mergeCell ref="E15:E16"/>
    <mergeCell ref="F6:F7"/>
    <mergeCell ref="F9:F10"/>
    <mergeCell ref="F13:F14"/>
    <mergeCell ref="F15:F16"/>
    <mergeCell ref="G6:G7"/>
    <mergeCell ref="G9:G10"/>
    <mergeCell ref="G13:G14"/>
    <mergeCell ref="G15:G16"/>
    <mergeCell ref="H5:H7"/>
    <mergeCell ref="H9:H10"/>
    <mergeCell ref="H13:H14"/>
    <mergeCell ref="H15:H16"/>
    <mergeCell ref="I5:I7"/>
    <mergeCell ref="I9:I10"/>
    <mergeCell ref="I13:I14"/>
    <mergeCell ref="I15:I16"/>
  </mergeCells>
  <pageMargins left="0.699305555555556" right="0.55" top="0.904166666666667" bottom="0.75" header="0.354166666666667" footer="0.3"/>
  <pageSetup paperSize="9" scale="8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D19" sqref="D19"/>
    </sheetView>
  </sheetViews>
  <sheetFormatPr defaultColWidth="9" defaultRowHeight="13.5"/>
  <cols>
    <col min="1" max="1" width="11.1333333333333" customWidth="1"/>
    <col min="2" max="2" width="13.275" customWidth="1"/>
    <col min="3" max="3" width="25.5" customWidth="1"/>
    <col min="5" max="5" width="16.375" customWidth="1"/>
    <col min="7" max="7" width="24.2666666666667" customWidth="1"/>
    <col min="8" max="8" width="14.5" customWidth="1"/>
    <col min="9" max="9" width="16.975" customWidth="1"/>
  </cols>
  <sheetData>
    <row r="1" spans="1:9">
      <c r="A1" s="50"/>
      <c r="B1" s="51"/>
      <c r="C1" s="51"/>
      <c r="D1" s="51"/>
      <c r="E1" s="51"/>
      <c r="F1" s="51"/>
      <c r="G1" s="51"/>
      <c r="H1" s="51"/>
      <c r="I1" s="51"/>
    </row>
    <row r="2" ht="24" customHeight="1" spans="1:9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/>
      <c r="B3" s="18"/>
      <c r="C3" s="18"/>
      <c r="D3" s="18"/>
      <c r="E3" s="18"/>
      <c r="F3" s="18"/>
      <c r="G3" s="18"/>
      <c r="H3" s="18"/>
      <c r="I3" s="18"/>
    </row>
    <row r="4" ht="14.25" customHeight="1" spans="1:9">
      <c r="A4" s="52" t="s">
        <v>190</v>
      </c>
      <c r="B4" s="52"/>
      <c r="C4" s="52"/>
      <c r="D4" s="52"/>
      <c r="E4" s="52"/>
      <c r="F4" s="19"/>
      <c r="G4" s="53" t="s">
        <v>2</v>
      </c>
      <c r="H4" s="53"/>
      <c r="I4" s="53"/>
    </row>
    <row r="5" ht="67.5" customHeight="1" spans="1:9">
      <c r="A5" s="54" t="s">
        <v>3</v>
      </c>
      <c r="B5" s="54" t="s">
        <v>4</v>
      </c>
      <c r="C5" s="54" t="s">
        <v>5</v>
      </c>
      <c r="D5" s="55" t="s">
        <v>47</v>
      </c>
      <c r="E5" s="56"/>
      <c r="F5" s="56"/>
      <c r="G5" s="57"/>
      <c r="H5" s="54" t="s">
        <v>7</v>
      </c>
      <c r="I5" s="54" t="s">
        <v>8</v>
      </c>
    </row>
    <row r="6" ht="108" customHeight="1" spans="1:9">
      <c r="A6" s="58"/>
      <c r="B6" s="58"/>
      <c r="C6" s="58"/>
      <c r="D6" s="54" t="s">
        <v>9</v>
      </c>
      <c r="E6" s="54" t="s">
        <v>10</v>
      </c>
      <c r="F6" s="54" t="s">
        <v>11</v>
      </c>
      <c r="G6" s="54" t="s">
        <v>12</v>
      </c>
      <c r="H6" s="58"/>
      <c r="I6" s="58"/>
    </row>
    <row r="7" spans="1:9">
      <c r="A7" s="58"/>
      <c r="B7" s="58"/>
      <c r="C7" s="58"/>
      <c r="D7" s="58"/>
      <c r="E7" s="58"/>
      <c r="F7" s="58"/>
      <c r="G7" s="58"/>
      <c r="H7" s="58"/>
      <c r="I7" s="58"/>
    </row>
    <row r="8" ht="40" customHeight="1" spans="1:9">
      <c r="A8" s="66" t="s">
        <v>191</v>
      </c>
      <c r="B8" s="66" t="s">
        <v>18</v>
      </c>
      <c r="C8" s="66" t="s">
        <v>192</v>
      </c>
      <c r="D8" s="66">
        <v>27.98</v>
      </c>
      <c r="E8" s="66">
        <v>1.8</v>
      </c>
      <c r="F8" s="66">
        <v>0</v>
      </c>
      <c r="G8" s="66">
        <f t="shared" ref="G8:G10" si="0">D8+E8+F8</f>
        <v>29.78</v>
      </c>
      <c r="H8" s="66" t="s">
        <v>17</v>
      </c>
      <c r="I8" s="66">
        <v>29.78</v>
      </c>
    </row>
    <row r="9" ht="40" customHeight="1" spans="1:9">
      <c r="A9" s="66" t="s">
        <v>193</v>
      </c>
      <c r="B9" s="66" t="s">
        <v>53</v>
      </c>
      <c r="C9" s="66" t="s">
        <v>194</v>
      </c>
      <c r="D9" s="66">
        <v>26.58</v>
      </c>
      <c r="E9" s="66">
        <v>3.9</v>
      </c>
      <c r="F9" s="66">
        <v>0</v>
      </c>
      <c r="G9" s="66">
        <f t="shared" si="0"/>
        <v>30.48</v>
      </c>
      <c r="H9" s="66" t="s">
        <v>17</v>
      </c>
      <c r="I9" s="66">
        <v>30.48</v>
      </c>
    </row>
    <row r="10" ht="40" customHeight="1" spans="1:9">
      <c r="A10" s="66" t="s">
        <v>195</v>
      </c>
      <c r="B10" s="67" t="s">
        <v>34</v>
      </c>
      <c r="C10" s="66" t="s">
        <v>196</v>
      </c>
      <c r="D10" s="66">
        <v>25.18</v>
      </c>
      <c r="E10" s="66">
        <v>1.62</v>
      </c>
      <c r="F10" s="66">
        <v>0</v>
      </c>
      <c r="G10" s="66">
        <f t="shared" si="0"/>
        <v>26.8</v>
      </c>
      <c r="H10" s="66" t="s">
        <v>17</v>
      </c>
      <c r="I10" s="66">
        <v>26.8</v>
      </c>
    </row>
    <row r="11" ht="40" customHeight="1" spans="1:9">
      <c r="A11" s="66"/>
      <c r="B11" s="66" t="s">
        <v>197</v>
      </c>
      <c r="C11" s="66" t="s">
        <v>198</v>
      </c>
      <c r="D11" s="66"/>
      <c r="E11" s="66"/>
      <c r="F11" s="66"/>
      <c r="G11" s="66"/>
      <c r="H11" s="66"/>
      <c r="I11" s="66"/>
    </row>
    <row r="12" ht="40" customHeight="1" spans="1:9">
      <c r="A12" s="66" t="s">
        <v>199</v>
      </c>
      <c r="B12" s="66" t="s">
        <v>179</v>
      </c>
      <c r="C12" s="66" t="s">
        <v>196</v>
      </c>
      <c r="D12" s="66">
        <v>24.76</v>
      </c>
      <c r="E12" s="66">
        <v>1.44</v>
      </c>
      <c r="F12" s="66">
        <v>0</v>
      </c>
      <c r="G12" s="66">
        <f>D12+E12+F12</f>
        <v>26.2</v>
      </c>
      <c r="H12" s="66" t="s">
        <v>17</v>
      </c>
      <c r="I12" s="66">
        <v>26.2</v>
      </c>
    </row>
    <row r="13" spans="1:9">
      <c r="A13" s="68" t="s">
        <v>45</v>
      </c>
      <c r="B13" s="68"/>
      <c r="C13" s="68"/>
      <c r="D13" s="68"/>
      <c r="E13" s="68"/>
      <c r="F13" s="68"/>
      <c r="G13" s="68"/>
      <c r="H13" s="68"/>
      <c r="I13" s="68"/>
    </row>
    <row r="14" spans="1:9">
      <c r="A14" s="68"/>
      <c r="B14" s="68"/>
      <c r="C14" s="68"/>
      <c r="D14" s="68"/>
      <c r="E14" s="68"/>
      <c r="F14" s="68"/>
      <c r="G14" s="68"/>
      <c r="H14" s="68"/>
      <c r="I14" s="68"/>
    </row>
  </sheetData>
  <mergeCells count="23">
    <mergeCell ref="A2:I2"/>
    <mergeCell ref="A3:I3"/>
    <mergeCell ref="A4:E4"/>
    <mergeCell ref="G4:I4"/>
    <mergeCell ref="D5:G5"/>
    <mergeCell ref="A13:I13"/>
    <mergeCell ref="A14:I14"/>
    <mergeCell ref="A5:A7"/>
    <mergeCell ref="A10:A11"/>
    <mergeCell ref="B5:B7"/>
    <mergeCell ref="C5:C7"/>
    <mergeCell ref="D6:D7"/>
    <mergeCell ref="D10:D11"/>
    <mergeCell ref="E6:E7"/>
    <mergeCell ref="E10:E11"/>
    <mergeCell ref="F6:F7"/>
    <mergeCell ref="F10:F11"/>
    <mergeCell ref="G6:G7"/>
    <mergeCell ref="G10:G11"/>
    <mergeCell ref="H5:H7"/>
    <mergeCell ref="H10:H11"/>
    <mergeCell ref="I5:I7"/>
    <mergeCell ref="I10:I11"/>
  </mergeCells>
  <pageMargins left="0.826388888888889" right="0.699305555555556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投资集团</vt:lpstr>
      <vt:lpstr>交发集团</vt:lpstr>
      <vt:lpstr>城发集团</vt:lpstr>
      <vt:lpstr>水发集团</vt:lpstr>
      <vt:lpstr>文旅集团</vt:lpstr>
      <vt:lpstr>人才集团</vt:lpstr>
      <vt:lpstr>汇金集团</vt:lpstr>
      <vt:lpstr>土发集团</vt:lpstr>
      <vt:lpstr>鸿盾保安集团</vt:lpstr>
      <vt:lpstr>九州高岭土</vt:lpstr>
      <vt:lpstr>龙腾公司</vt:lpstr>
      <vt:lpstr>铁发集团</vt:lpstr>
      <vt:lpstr>龙盛公司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TPK</dc:creator>
  <cp:lastModifiedBy>TPK</cp:lastModifiedBy>
  <dcterms:created xsi:type="dcterms:W3CDTF">2018-12-12T02:26:00Z</dcterms:created>
  <dcterms:modified xsi:type="dcterms:W3CDTF">2018-12-19T08:16:49Z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